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750" windowHeight="8670"/>
  </bookViews>
  <sheets>
    <sheet name="ΔΙΕΥΘΥΝΣΗΣ Δ.Ε. ΑΡΤΑΣ_Μοριοδότη" sheetId="1" r:id="rId1"/>
  </sheets>
  <calcPr calcId="124519"/>
</workbook>
</file>

<file path=xl/calcChain.xml><?xml version="1.0" encoding="utf-8"?>
<calcChain xmlns="http://schemas.openxmlformats.org/spreadsheetml/2006/main">
  <c r="BF11" i="1"/>
  <c r="BB11"/>
  <c r="BA11" s="1"/>
  <c r="AZ11" s="1"/>
  <c r="AV11"/>
  <c r="AK11"/>
  <c r="AC11"/>
  <c r="T11"/>
  <c r="J11"/>
  <c r="BF36"/>
  <c r="BB36"/>
  <c r="AV36"/>
  <c r="AK36"/>
  <c r="AJ36" s="1"/>
  <c r="AC36"/>
  <c r="T36"/>
  <c r="J36"/>
  <c r="BF48"/>
  <c r="BB48"/>
  <c r="AV48"/>
  <c r="AK48"/>
  <c r="AJ48" s="1"/>
  <c r="AC48"/>
  <c r="T48"/>
  <c r="J48"/>
  <c r="BF51"/>
  <c r="BB51"/>
  <c r="AV51"/>
  <c r="AK51"/>
  <c r="AC51"/>
  <c r="T51"/>
  <c r="J51"/>
  <c r="BF33"/>
  <c r="BB33"/>
  <c r="BA33" s="1"/>
  <c r="AZ33" s="1"/>
  <c r="AV33"/>
  <c r="AK33"/>
  <c r="AC33"/>
  <c r="T33"/>
  <c r="J33"/>
  <c r="BF38"/>
  <c r="BB38"/>
  <c r="AV38"/>
  <c r="AK38"/>
  <c r="AC38"/>
  <c r="T38"/>
  <c r="J38"/>
  <c r="BF43"/>
  <c r="BB43"/>
  <c r="AV43"/>
  <c r="AK43"/>
  <c r="AJ43" s="1"/>
  <c r="AC43"/>
  <c r="T43"/>
  <c r="J43"/>
  <c r="BF8"/>
  <c r="BB8"/>
  <c r="BA8" s="1"/>
  <c r="AZ8" s="1"/>
  <c r="AV8"/>
  <c r="AK8"/>
  <c r="AC8"/>
  <c r="T8"/>
  <c r="J8"/>
  <c r="BF9"/>
  <c r="BB9"/>
  <c r="BA9" s="1"/>
  <c r="AZ9" s="1"/>
  <c r="AV9"/>
  <c r="AK9"/>
  <c r="AC9"/>
  <c r="T9"/>
  <c r="J9"/>
  <c r="BF31"/>
  <c r="BB31"/>
  <c r="AV31"/>
  <c r="AK31"/>
  <c r="AJ31" s="1"/>
  <c r="AC31"/>
  <c r="T31"/>
  <c r="J31"/>
  <c r="BF58"/>
  <c r="BB58"/>
  <c r="AV58"/>
  <c r="AK58"/>
  <c r="AJ58" s="1"/>
  <c r="AC58"/>
  <c r="T58"/>
  <c r="J58"/>
  <c r="BF32"/>
  <c r="BB32"/>
  <c r="AV32"/>
  <c r="AK32"/>
  <c r="AC32"/>
  <c r="T32"/>
  <c r="J32"/>
  <c r="BF12"/>
  <c r="BB12"/>
  <c r="BA12" s="1"/>
  <c r="AZ12" s="1"/>
  <c r="AV12"/>
  <c r="AK12"/>
  <c r="AC12"/>
  <c r="T12"/>
  <c r="J12"/>
  <c r="BF61"/>
  <c r="BB61"/>
  <c r="AV61"/>
  <c r="AK61"/>
  <c r="AC61"/>
  <c r="T61"/>
  <c r="J61"/>
  <c r="BF19"/>
  <c r="BB19"/>
  <c r="AV19"/>
  <c r="AK19"/>
  <c r="AJ19" s="1"/>
  <c r="AC19"/>
  <c r="T19"/>
  <c r="J19"/>
  <c r="BF7"/>
  <c r="BB7"/>
  <c r="BA7" s="1"/>
  <c r="AZ7" s="1"/>
  <c r="AV7"/>
  <c r="AK7"/>
  <c r="AC7"/>
  <c r="T7"/>
  <c r="J7"/>
  <c r="BF30"/>
  <c r="BB30"/>
  <c r="BA30" s="1"/>
  <c r="AZ30" s="1"/>
  <c r="AV30"/>
  <c r="AK30"/>
  <c r="AC30"/>
  <c r="T30"/>
  <c r="J30"/>
  <c r="BF6"/>
  <c r="BB6"/>
  <c r="AV6"/>
  <c r="AK6"/>
  <c r="AJ6" s="1"/>
  <c r="AC6"/>
  <c r="T6"/>
  <c r="J6"/>
  <c r="BF17"/>
  <c r="BB17"/>
  <c r="AV17"/>
  <c r="AK17"/>
  <c r="AJ17" s="1"/>
  <c r="AC17"/>
  <c r="T17"/>
  <c r="J17"/>
  <c r="BF44"/>
  <c r="BB44"/>
  <c r="AV44"/>
  <c r="AK44"/>
  <c r="AC44"/>
  <c r="T44"/>
  <c r="J44"/>
  <c r="BF40"/>
  <c r="BB40"/>
  <c r="BA40" s="1"/>
  <c r="AZ40" s="1"/>
  <c r="AV40"/>
  <c r="AK40"/>
  <c r="AC40"/>
  <c r="T40"/>
  <c r="J40"/>
  <c r="BF22"/>
  <c r="BB22"/>
  <c r="AV22"/>
  <c r="AK22"/>
  <c r="AC22"/>
  <c r="T22"/>
  <c r="J22"/>
  <c r="BF50"/>
  <c r="BB50"/>
  <c r="AV50"/>
  <c r="AK50"/>
  <c r="AJ50" s="1"/>
  <c r="AC50"/>
  <c r="T50"/>
  <c r="J50"/>
  <c r="BF55"/>
  <c r="BB55"/>
  <c r="BA55" s="1"/>
  <c r="AZ55" s="1"/>
  <c r="AV55"/>
  <c r="AK55"/>
  <c r="AC55"/>
  <c r="T55"/>
  <c r="J55"/>
  <c r="BF18"/>
  <c r="BB18"/>
  <c r="BA18" s="1"/>
  <c r="AZ18" s="1"/>
  <c r="AV18"/>
  <c r="AK18"/>
  <c r="AC18"/>
  <c r="T18"/>
  <c r="J18"/>
  <c r="BF16"/>
  <c r="BB16"/>
  <c r="AV16"/>
  <c r="AK16"/>
  <c r="AJ16" s="1"/>
  <c r="AC16"/>
  <c r="T16"/>
  <c r="J16"/>
  <c r="BF35"/>
  <c r="BB35"/>
  <c r="AV35"/>
  <c r="AK35"/>
  <c r="AJ35" s="1"/>
  <c r="AC35"/>
  <c r="T35"/>
  <c r="J35"/>
  <c r="BF60"/>
  <c r="BB60"/>
  <c r="AV60"/>
  <c r="AK60"/>
  <c r="AC60"/>
  <c r="T60"/>
  <c r="J60"/>
  <c r="BF57"/>
  <c r="BB57"/>
  <c r="BA57" s="1"/>
  <c r="AZ57" s="1"/>
  <c r="AV57"/>
  <c r="AK57"/>
  <c r="AC57"/>
  <c r="T57"/>
  <c r="J57"/>
  <c r="BF10"/>
  <c r="BB10"/>
  <c r="AV10"/>
  <c r="AK10"/>
  <c r="AC10"/>
  <c r="T10"/>
  <c r="J10"/>
  <c r="BF53"/>
  <c r="BB53"/>
  <c r="AV53"/>
  <c r="AK53"/>
  <c r="AJ53" s="1"/>
  <c r="AC53"/>
  <c r="T53"/>
  <c r="J53"/>
  <c r="BF52"/>
  <c r="BB52"/>
  <c r="BA52" s="1"/>
  <c r="AZ52" s="1"/>
  <c r="AV52"/>
  <c r="AK52"/>
  <c r="AC52"/>
  <c r="T52"/>
  <c r="J52"/>
  <c r="BF5"/>
  <c r="BB5"/>
  <c r="BA5" s="1"/>
  <c r="AZ5" s="1"/>
  <c r="AV5"/>
  <c r="AK5"/>
  <c r="AC5"/>
  <c r="T5"/>
  <c r="J5"/>
  <c r="BF45"/>
  <c r="BB45"/>
  <c r="AV45"/>
  <c r="AK45"/>
  <c r="AJ45" s="1"/>
  <c r="AC45"/>
  <c r="T45"/>
  <c r="J45"/>
  <c r="BF23"/>
  <c r="BB23"/>
  <c r="AV23"/>
  <c r="AK23"/>
  <c r="AJ23" s="1"/>
  <c r="AC23"/>
  <c r="T23"/>
  <c r="J23"/>
  <c r="BF47"/>
  <c r="BB47"/>
  <c r="AV47"/>
  <c r="AK47"/>
  <c r="AC47"/>
  <c r="T47"/>
  <c r="J47"/>
  <c r="BF14"/>
  <c r="BB14"/>
  <c r="BA14" s="1"/>
  <c r="AZ14" s="1"/>
  <c r="AV14"/>
  <c r="AK14"/>
  <c r="AC14"/>
  <c r="T14"/>
  <c r="J14"/>
  <c r="BF56"/>
  <c r="BB56"/>
  <c r="AV56"/>
  <c r="AK56"/>
  <c r="AC56"/>
  <c r="T56"/>
  <c r="J56"/>
  <c r="BF39"/>
  <c r="BB39"/>
  <c r="AV39"/>
  <c r="AK39"/>
  <c r="AJ39" s="1"/>
  <c r="AC39"/>
  <c r="T39"/>
  <c r="J39"/>
  <c r="BF20"/>
  <c r="BB20"/>
  <c r="BA20" s="1"/>
  <c r="AZ20" s="1"/>
  <c r="AV20"/>
  <c r="AK20"/>
  <c r="AC20"/>
  <c r="T20"/>
  <c r="J20"/>
  <c r="BF37"/>
  <c r="BB37"/>
  <c r="BA37" s="1"/>
  <c r="AZ37" s="1"/>
  <c r="AV37"/>
  <c r="AK37"/>
  <c r="AC37"/>
  <c r="T37"/>
  <c r="J37"/>
  <c r="BF15"/>
  <c r="BB15"/>
  <c r="AV15"/>
  <c r="AK15"/>
  <c r="AJ15" s="1"/>
  <c r="AC15"/>
  <c r="T15"/>
  <c r="J15"/>
  <c r="BF46"/>
  <c r="BB46"/>
  <c r="AV46"/>
  <c r="AK46"/>
  <c r="AJ46" s="1"/>
  <c r="AC46"/>
  <c r="T46"/>
  <c r="J46"/>
  <c r="BF21"/>
  <c r="BB21"/>
  <c r="AV21"/>
  <c r="AK21"/>
  <c r="AC21"/>
  <c r="T21"/>
  <c r="J21"/>
  <c r="BF34"/>
  <c r="BB34"/>
  <c r="BA34" s="1"/>
  <c r="AZ34" s="1"/>
  <c r="AV34"/>
  <c r="AK34"/>
  <c r="AC34"/>
  <c r="T34"/>
  <c r="J34"/>
  <c r="BF13"/>
  <c r="BB13"/>
  <c r="AV13"/>
  <c r="AK13"/>
  <c r="AC13"/>
  <c r="T13"/>
  <c r="J13"/>
  <c r="BF54"/>
  <c r="BB54"/>
  <c r="AV54"/>
  <c r="AK54"/>
  <c r="AJ54" s="1"/>
  <c r="AC54"/>
  <c r="T54"/>
  <c r="J54"/>
  <c r="BF28"/>
  <c r="BB28"/>
  <c r="BA28" s="1"/>
  <c r="AZ28" s="1"/>
  <c r="AV28"/>
  <c r="AK28"/>
  <c r="AC28"/>
  <c r="T28"/>
  <c r="J28"/>
  <c r="BF42"/>
  <c r="BB42"/>
  <c r="BA42" s="1"/>
  <c r="AZ42" s="1"/>
  <c r="AV42"/>
  <c r="AK42"/>
  <c r="AC42"/>
  <c r="T42"/>
  <c r="J42"/>
  <c r="BF41"/>
  <c r="BB41"/>
  <c r="AV41"/>
  <c r="AK41"/>
  <c r="AJ41" s="1"/>
  <c r="AC41"/>
  <c r="T41"/>
  <c r="J41"/>
  <c r="BF24"/>
  <c r="BB24"/>
  <c r="AV24"/>
  <c r="AK24"/>
  <c r="AJ24" s="1"/>
  <c r="AC24"/>
  <c r="T24"/>
  <c r="J24"/>
  <c r="BF27"/>
  <c r="BB27"/>
  <c r="AV27"/>
  <c r="AK27"/>
  <c r="AC27"/>
  <c r="T27"/>
  <c r="J27"/>
  <c r="BF59"/>
  <c r="BB59"/>
  <c r="BA59" s="1"/>
  <c r="AZ59" s="1"/>
  <c r="AV59"/>
  <c r="AK59"/>
  <c r="AC59"/>
  <c r="T59"/>
  <c r="J59"/>
  <c r="BF26"/>
  <c r="BB26"/>
  <c r="AV26"/>
  <c r="AK26"/>
  <c r="AC26"/>
  <c r="T26"/>
  <c r="J26"/>
  <c r="BF49"/>
  <c r="BB49"/>
  <c r="AV49"/>
  <c r="AK49"/>
  <c r="AJ49" s="1"/>
  <c r="AC49"/>
  <c r="T49"/>
  <c r="J49"/>
  <c r="BF25"/>
  <c r="BB25"/>
  <c r="BA25" s="1"/>
  <c r="AZ25" s="1"/>
  <c r="AV25"/>
  <c r="AK25"/>
  <c r="AC25"/>
  <c r="T25"/>
  <c r="J25"/>
  <c r="BF29"/>
  <c r="BB29"/>
  <c r="BA29" s="1"/>
  <c r="AZ29" s="1"/>
  <c r="AV29"/>
  <c r="AK29"/>
  <c r="AC29"/>
  <c r="T29"/>
  <c r="J29"/>
  <c r="AJ26" l="1"/>
  <c r="I26" s="1"/>
  <c r="H26" s="1"/>
  <c r="BA27"/>
  <c r="AZ27" s="1"/>
  <c r="AJ13"/>
  <c r="BA21"/>
  <c r="AZ21" s="1"/>
  <c r="AJ56"/>
  <c r="BA47"/>
  <c r="AZ47" s="1"/>
  <c r="AJ10"/>
  <c r="I10" s="1"/>
  <c r="H10" s="1"/>
  <c r="AJ22"/>
  <c r="BA44"/>
  <c r="AZ44" s="1"/>
  <c r="AJ61"/>
  <c r="AJ38"/>
  <c r="BA51"/>
  <c r="AZ51" s="1"/>
  <c r="AJ59"/>
  <c r="I59" s="1"/>
  <c r="H59" s="1"/>
  <c r="BA24"/>
  <c r="AZ24" s="1"/>
  <c r="AJ34"/>
  <c r="I34" s="1"/>
  <c r="H34" s="1"/>
  <c r="I49"/>
  <c r="AJ27"/>
  <c r="BA41"/>
  <c r="AZ41" s="1"/>
  <c r="I54"/>
  <c r="H54" s="1"/>
  <c r="AJ21"/>
  <c r="BA15"/>
  <c r="AZ15" s="1"/>
  <c r="I39"/>
  <c r="AJ47"/>
  <c r="BA45"/>
  <c r="AZ45" s="1"/>
  <c r="I53"/>
  <c r="H53" s="1"/>
  <c r="AJ60"/>
  <c r="BA16"/>
  <c r="AZ16" s="1"/>
  <c r="I50"/>
  <c r="AJ44"/>
  <c r="I44" s="1"/>
  <c r="H44" s="1"/>
  <c r="BA6"/>
  <c r="AZ6" s="1"/>
  <c r="I19"/>
  <c r="H19" s="1"/>
  <c r="AJ32"/>
  <c r="BA31"/>
  <c r="AZ31" s="1"/>
  <c r="I43"/>
  <c r="AJ51"/>
  <c r="I51" s="1"/>
  <c r="H51" s="1"/>
  <c r="BA36"/>
  <c r="AZ36" s="1"/>
  <c r="I13"/>
  <c r="H13" s="1"/>
  <c r="I56"/>
  <c r="I22"/>
  <c r="I61"/>
  <c r="I38"/>
  <c r="I12"/>
  <c r="H12" s="1"/>
  <c r="AJ29"/>
  <c r="BA49"/>
  <c r="AZ49" s="1"/>
  <c r="AJ42"/>
  <c r="BA54"/>
  <c r="AZ54" s="1"/>
  <c r="AJ37"/>
  <c r="I37" s="1"/>
  <c r="H37" s="1"/>
  <c r="BA39"/>
  <c r="AZ39" s="1"/>
  <c r="AJ5"/>
  <c r="BA53"/>
  <c r="AZ53" s="1"/>
  <c r="AJ18"/>
  <c r="I18" s="1"/>
  <c r="H18" s="1"/>
  <c r="BA50"/>
  <c r="AZ50" s="1"/>
  <c r="AJ30"/>
  <c r="BA19"/>
  <c r="AZ19" s="1"/>
  <c r="AJ9"/>
  <c r="I9" s="1"/>
  <c r="H9" s="1"/>
  <c r="BA43"/>
  <c r="AZ43" s="1"/>
  <c r="AJ11"/>
  <c r="AJ25"/>
  <c r="BA26"/>
  <c r="AZ26" s="1"/>
  <c r="AJ28"/>
  <c r="BA13"/>
  <c r="AZ13" s="1"/>
  <c r="AJ20"/>
  <c r="BA56"/>
  <c r="AZ56" s="1"/>
  <c r="AJ52"/>
  <c r="I52" s="1"/>
  <c r="H52" s="1"/>
  <c r="BA10"/>
  <c r="AZ10" s="1"/>
  <c r="AJ55"/>
  <c r="BA22"/>
  <c r="AZ22" s="1"/>
  <c r="AJ7"/>
  <c r="BA61"/>
  <c r="AZ61" s="1"/>
  <c r="AJ8"/>
  <c r="BA38"/>
  <c r="AZ38" s="1"/>
  <c r="I57"/>
  <c r="H57" s="1"/>
  <c r="BA60"/>
  <c r="AZ60" s="1"/>
  <c r="BA32"/>
  <c r="AZ32" s="1"/>
  <c r="BA46"/>
  <c r="AZ46" s="1"/>
  <c r="AJ14"/>
  <c r="I14" s="1"/>
  <c r="H14" s="1"/>
  <c r="BA23"/>
  <c r="AZ23" s="1"/>
  <c r="AJ57"/>
  <c r="BA35"/>
  <c r="AZ35" s="1"/>
  <c r="AJ40"/>
  <c r="I40" s="1"/>
  <c r="H40" s="1"/>
  <c r="BA17"/>
  <c r="AZ17" s="1"/>
  <c r="AJ12"/>
  <c r="BA58"/>
  <c r="AZ58" s="1"/>
  <c r="AJ33"/>
  <c r="I33" s="1"/>
  <c r="H33" s="1"/>
  <c r="BA48"/>
  <c r="AZ48" s="1"/>
  <c r="I46"/>
  <c r="I17"/>
  <c r="H17" s="1"/>
  <c r="I58"/>
  <c r="I48"/>
  <c r="I21"/>
  <c r="H21" s="1"/>
  <c r="I47"/>
  <c r="H47" s="1"/>
  <c r="I35"/>
  <c r="I41"/>
  <c r="I15"/>
  <c r="H15" s="1"/>
  <c r="I45"/>
  <c r="H45" s="1"/>
  <c r="I16"/>
  <c r="H16" s="1"/>
  <c r="I6"/>
  <c r="I31"/>
  <c r="I36"/>
  <c r="H36" s="1"/>
  <c r="I60"/>
  <c r="I23"/>
  <c r="H23" s="1"/>
  <c r="I29"/>
  <c r="H29" s="1"/>
  <c r="I42"/>
  <c r="H42" s="1"/>
  <c r="I5"/>
  <c r="H5" s="1"/>
  <c r="I30"/>
  <c r="H30" s="1"/>
  <c r="I11"/>
  <c r="H11" s="1"/>
  <c r="I27"/>
  <c r="H27" s="1"/>
  <c r="I32"/>
  <c r="H32" s="1"/>
  <c r="I24"/>
  <c r="I25"/>
  <c r="H25" s="1"/>
  <c r="I28"/>
  <c r="H28" s="1"/>
  <c r="I20"/>
  <c r="H20" s="1"/>
  <c r="I55"/>
  <c r="H55" s="1"/>
  <c r="I7"/>
  <c r="H7" s="1"/>
  <c r="I8"/>
  <c r="H8" s="1"/>
  <c r="H58" l="1"/>
  <c r="H56"/>
  <c r="H24"/>
  <c r="H6"/>
  <c r="H48"/>
  <c r="H49"/>
  <c r="H22"/>
  <c r="H61"/>
  <c r="H43"/>
  <c r="H31"/>
  <c r="H60"/>
  <c r="H35"/>
  <c r="H38"/>
  <c r="H41"/>
  <c r="H50"/>
  <c r="H46"/>
  <c r="H39"/>
</calcChain>
</file>

<file path=xl/sharedStrings.xml><?xml version="1.0" encoding="utf-8"?>
<sst xmlns="http://schemas.openxmlformats.org/spreadsheetml/2006/main" count="473" uniqueCount="323">
  <si>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</si>
  <si>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</si>
  <si>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</si>
  <si>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</si>
  <si>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</si>
  <si>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</si>
  <si>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</si>
  <si>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</si>
  <si>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</si>
  <si>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</si>
  <si>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</si>
  <si>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</si>
  <si>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</si>
  <si>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</si>
  <si>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</si>
  <si>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</si>
  <si>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</si>
  <si>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</si>
  <si>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</si>
  <si>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</si>
  <si>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</si>
  <si>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</si>
  <si>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</si>
  <si>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</si>
  <si>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</si>
  <si>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</si>
  <si>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</si>
  <si>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</si>
  <si>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</si>
  <si>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</si>
  <si>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</si>
  <si>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</si>
  <si>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</si>
  <si>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</si>
  <si>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</si>
  <si>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</si>
  <si>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</si>
  <si>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</si>
  <si>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</si>
  <si>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</si>
  <si>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</si>
  <si>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</si>
  <si>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</si>
  <si>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</si>
  <si>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</si>
  <si>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</si>
  <si>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</si>
  <si>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</si>
  <si>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</si>
  <si>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</si>
  <si>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</si>
  <si>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</si>
  <si>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</si>
  <si>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</si>
  <si>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</si>
  <si>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</si>
  <si>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</si>
  <si>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</si>
  <si>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</si>
  <si>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</si>
  <si>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</si>
  <si>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</si>
  <si>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</si>
  <si>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</si>
  <si>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</si>
  <si>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</si>
  <si>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</si>
  <si>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</si>
  <si>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</si>
  <si>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</si>
  <si>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</si>
  <si>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</si>
  <si>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</si>
  <si>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</si>
  <si>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</si>
  <si>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</si>
  <si>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</si>
  <si>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</si>
  <si>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</si>
  <si>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</si>
  <si>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</si>
  <si>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</si>
  <si>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</si>
  <si>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</si>
  <si>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</si>
  <si>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</si>
  <si>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</si>
  <si>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</si>
  <si>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</si>
  <si>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</si>
  <si>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</si>
  <si>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</si>
  <si>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</si>
  <si>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</si>
  <si>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</si>
  <si>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</si>
  <si>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</si>
  <si>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</si>
  <si>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</si>
  <si>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</si>
  <si>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</si>
  <si>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</si>
  <si>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</si>
  <si>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</si>
  <si>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</si>
  <si>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</si>
  <si>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</si>
  <si>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</si>
  <si>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</si>
  <si>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</si>
  <si>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</si>
  <si>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</si>
  <si>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</si>
  <si>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</si>
  <si>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</si>
  <si>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</si>
  <si>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</si>
  <si>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</si>
  <si>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</si>
  <si>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</si>
  <si>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</si>
  <si>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</si>
  <si>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</si>
  <si>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</si>
  <si>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</si>
  <si>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</si>
  <si>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</si>
  <si>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</si>
  <si>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</si>
  <si>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</si>
  <si>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</si>
  <si>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192959010.2</t>
  </si>
  <si>
    <t>197980</t>
  </si>
  <si>
    <t>ΑΘΑΝΑΣΙΟΥ ΙΩΑΝΝΗΣ</t>
  </si>
  <si>
    <t>ΠΕ04.01</t>
  </si>
  <si>
    <t>Β/ΘΜΙΑ</t>
  </si>
  <si>
    <t>ΔΙΕΥΘΥΝΣΗΣ Δ.Ε. ΑΡΤΑΣ</t>
  </si>
  <si>
    <t>116321008.1</t>
  </si>
  <si>
    <t>208815</t>
  </si>
  <si>
    <t>ΑΝΤΩΝΙΟΥ ΑΙΚΑΤΕΡΙΝΗ</t>
  </si>
  <si>
    <t>ΠΕ87.02</t>
  </si>
  <si>
    <t>189679004.1</t>
  </si>
  <si>
    <t>217195</t>
  </si>
  <si>
    <t>ΑΠΟΣΤΟΛΟΥ ΑΘΗΝΑ</t>
  </si>
  <si>
    <t>ΠΕ06</t>
  </si>
  <si>
    <t>161349010.1</t>
  </si>
  <si>
    <t>208968</t>
  </si>
  <si>
    <t>ΠΕ86</t>
  </si>
  <si>
    <t>190352005.1</t>
  </si>
  <si>
    <t>226380</t>
  </si>
  <si>
    <t>ΒΕΡΓΟΥ ΑΝΤΩΝΙΑ</t>
  </si>
  <si>
    <t>ΠΕ02</t>
  </si>
  <si>
    <t>137046010.1</t>
  </si>
  <si>
    <t>167582</t>
  </si>
  <si>
    <t>ΓΑΤΑ ΣΤΑΥΡΟΥΛΑ</t>
  </si>
  <si>
    <t>118988009.1</t>
  </si>
  <si>
    <t>217815</t>
  </si>
  <si>
    <t>ΓΕΩΡΓΟΥΛΑΣ ΚΩΝΣΤΑΝΤΙΝΟΣ</t>
  </si>
  <si>
    <t>ΠΕ03</t>
  </si>
  <si>
    <t>151750010.1</t>
  </si>
  <si>
    <t>196576</t>
  </si>
  <si>
    <t>ΓΙΑΝΝΟΥΤΣΟΣ ΠΑΝΑΓΙΩΤΗΣ</t>
  </si>
  <si>
    <t>ΠΕ79.01</t>
  </si>
  <si>
    <t>154539009.1</t>
  </si>
  <si>
    <t>157501</t>
  </si>
  <si>
    <t>ΓΙΟΥΡΓΑΣ ΓΕΩΡΓΙΟΣ</t>
  </si>
  <si>
    <t>ΠΕ11</t>
  </si>
  <si>
    <t>115369012.1</t>
  </si>
  <si>
    <t>203216</t>
  </si>
  <si>
    <t>ΓΛΑΒΑ ΜΑΡΙΑ</t>
  </si>
  <si>
    <t>189408012.1</t>
  </si>
  <si>
    <t>216034</t>
  </si>
  <si>
    <t>ΔΗΜΗΤΡΑΚΟΠΟΥΛΟΣ ΝΙΚΟΛΑΟΣ</t>
  </si>
  <si>
    <t>123356015.1</t>
  </si>
  <si>
    <t>192158</t>
  </si>
  <si>
    <t>ΕΥΑΓΓΕΛΟΥ ΔΗΜΗΤΡΙΟΣ</t>
  </si>
  <si>
    <t>ΠΕ87.09</t>
  </si>
  <si>
    <t>123045007.1</t>
  </si>
  <si>
    <t>176008</t>
  </si>
  <si>
    <t>ΖΑΜΠΑΣ ΕΥΑΓΓΕΛΟΣ</t>
  </si>
  <si>
    <t>120823005.1</t>
  </si>
  <si>
    <t>183334</t>
  </si>
  <si>
    <t>ΖΙΩΡΗ ΑΝΘΟΥΛΑ</t>
  </si>
  <si>
    <t>140797012.2</t>
  </si>
  <si>
    <t>163960</t>
  </si>
  <si>
    <t>ΘΩΔΗΣ ΧΡΗΣΤΟΣ</t>
  </si>
  <si>
    <t>183271014.1</t>
  </si>
  <si>
    <t>198018</t>
  </si>
  <si>
    <t>ΚΑΛΥΒΑΣ ΠΕΤΡΟΣ</t>
  </si>
  <si>
    <t>132383014.2</t>
  </si>
  <si>
    <t>215445</t>
  </si>
  <si>
    <t>ΚΑΡΑΓΕΩΡΓΟΥ ΕΥΑΓΓΕΛΙΑ</t>
  </si>
  <si>
    <t>160543001.2</t>
  </si>
  <si>
    <t>198524</t>
  </si>
  <si>
    <t>ΚΑΡΑΓΙΑΝΝΗ ΕΥΦΗΜΙΑ</t>
  </si>
  <si>
    <t>168457015.1</t>
  </si>
  <si>
    <t>144027</t>
  </si>
  <si>
    <t>ΚΑΡΑΜΠΑΣ ΕΥΑΓΓΕΛΟΣ</t>
  </si>
  <si>
    <t>ΠΕ01</t>
  </si>
  <si>
    <t>153107014.1</t>
  </si>
  <si>
    <t>221765</t>
  </si>
  <si>
    <t>ΚΑΤΣΟΥΛΗΣ ΝΕΚΤΑΡΙΟΣ</t>
  </si>
  <si>
    <t>191428000.1</t>
  </si>
  <si>
    <t>202596</t>
  </si>
  <si>
    <t>ΚΑΨΑΛΑΣ ΝΙΚΟΛΑΟΣ</t>
  </si>
  <si>
    <t>145183012.1</t>
  </si>
  <si>
    <t>203984</t>
  </si>
  <si>
    <t>ΚΙΦΟΚΕΡΗΣ ΗΛΙΑΣ</t>
  </si>
  <si>
    <t>112742003.1</t>
  </si>
  <si>
    <t>194336</t>
  </si>
  <si>
    <t>135202012.1</t>
  </si>
  <si>
    <t>167510</t>
  </si>
  <si>
    <t>ΚΟΛΟΚΥΘΑ ΑΛΕΞΑΝΔΡΑ</t>
  </si>
  <si>
    <t>167240002.1</t>
  </si>
  <si>
    <t>197207</t>
  </si>
  <si>
    <t>ΚΩΣΤΑΒΑΣΙΛΗΣ ΚΩΝΣΤΑΝΤΙΝΟΣ</t>
  </si>
  <si>
    <t>147688005.1</t>
  </si>
  <si>
    <t>195661</t>
  </si>
  <si>
    <t>ΛΙΑΧΝΗΣ ΣΩΤΗΡΙΟΣ</t>
  </si>
  <si>
    <t>ΠΕ04.02</t>
  </si>
  <si>
    <t>104105006.1</t>
  </si>
  <si>
    <t>193063</t>
  </si>
  <si>
    <t>ΛΙΟΝΤΟΥ ΑΛΕΞΑΝΔΡΑ</t>
  </si>
  <si>
    <t>196637007.1</t>
  </si>
  <si>
    <t>180848</t>
  </si>
  <si>
    <t>ΜΑΛΛΙΟΥ ΖΩΙΤΣΑ</t>
  </si>
  <si>
    <t>ΠΕ05</t>
  </si>
  <si>
    <t>160115011.1</t>
  </si>
  <si>
    <t>207899</t>
  </si>
  <si>
    <t>ΜΑΝΤΖΙΟΥ ΒΑΣΙΛΙΚΗ</t>
  </si>
  <si>
    <t>ΠΕ80</t>
  </si>
  <si>
    <t>122521014.1</t>
  </si>
  <si>
    <t>219648</t>
  </si>
  <si>
    <t>ΜΕΓΑΠΑΝΟΣ ΔΗΜΗΤΡΙΟΣ</t>
  </si>
  <si>
    <t>151291004.1</t>
  </si>
  <si>
    <t>218872</t>
  </si>
  <si>
    <t>ΜΗΤΡΟΓΙΑΝΝΗ ΕΥΑΓΓΕΛΙΑ</t>
  </si>
  <si>
    <t>ΠΕ04.04</t>
  </si>
  <si>
    <t>128701001.1</t>
  </si>
  <si>
    <t>200428</t>
  </si>
  <si>
    <t>ΜΟΛΩΝΗΣ ΖΑΧΑΡΙΑΣ</t>
  </si>
  <si>
    <t>123420010.1</t>
  </si>
  <si>
    <t>199199</t>
  </si>
  <si>
    <t>ΠΕ81</t>
  </si>
  <si>
    <t>174793010.1</t>
  </si>
  <si>
    <t>205400</t>
  </si>
  <si>
    <t>ΜΠΑΛΑΤΣΟΣ ΕΥΑΓΓΕΛΟΣ</t>
  </si>
  <si>
    <t>148355011.1</t>
  </si>
  <si>
    <t>174626</t>
  </si>
  <si>
    <t>ΜΠΑΡΔΑΚΑΣ ΘΕΟΦΑΝΗΣ</t>
  </si>
  <si>
    <t>ΠΕ83</t>
  </si>
  <si>
    <t>132267011.1</t>
  </si>
  <si>
    <t>177540</t>
  </si>
  <si>
    <t>ΜΠΑΡΔΑΚΑΣ ΣΤΑΥΡΟΣ</t>
  </si>
  <si>
    <t>122230010.1</t>
  </si>
  <si>
    <t>148312</t>
  </si>
  <si>
    <t>ΜΠΕΛΗΣ ΝΙΚΟΛΑΟΣ</t>
  </si>
  <si>
    <t>172911007.1</t>
  </si>
  <si>
    <t>210578</t>
  </si>
  <si>
    <t>ΜΠΟΣΜΟΣ ΙΩΑΝΝΗΣ</t>
  </si>
  <si>
    <t>163339002.1</t>
  </si>
  <si>
    <t>229527</t>
  </si>
  <si>
    <t>ΜΠΟΣΜΟΣ ΦΩΤΙΟΣ</t>
  </si>
  <si>
    <t>158827002.1</t>
  </si>
  <si>
    <t>224482</t>
  </si>
  <si>
    <t>ΜΠΟΥΝΑΣ ΘΩΜΑΣ</t>
  </si>
  <si>
    <t>ΠΕ07</t>
  </si>
  <si>
    <t>186472005.1</t>
  </si>
  <si>
    <t>227734</t>
  </si>
  <si>
    <t>ΜΠΟΥΝΑΣ ΝΙΚΟΛΑΟΣ</t>
  </si>
  <si>
    <t>172926008.1</t>
  </si>
  <si>
    <t>177048</t>
  </si>
  <si>
    <t>ΜΠΡΙΣΕΝΙΟΥ ΕΥΑΓΓΕΛΙΑ</t>
  </si>
  <si>
    <t>ΠΕ78</t>
  </si>
  <si>
    <t>194596003.1</t>
  </si>
  <si>
    <t>182174</t>
  </si>
  <si>
    <t>ΝΙΚΟΛΑΟΥ ΚΩΝΣΤΑΝΤΙΝΟΣ</t>
  </si>
  <si>
    <t>110229014.1</t>
  </si>
  <si>
    <t>229139</t>
  </si>
  <si>
    <t>ΠΑΝΑΓΙΩΤΟΥ ΑΛΕΞΑΝΔΡΑ</t>
  </si>
  <si>
    <t>140291003.1</t>
  </si>
  <si>
    <t>202696</t>
  </si>
  <si>
    <t>ΡΟΥΜΠΟΣ ΔΗΜΗΤΡΙΟΣ</t>
  </si>
  <si>
    <t>198758013.1</t>
  </si>
  <si>
    <t>185090</t>
  </si>
  <si>
    <t>ΣΑΛΩΝΙΤΗ ΑΓΓΕΛΙΚΗ</t>
  </si>
  <si>
    <t>130833004.1</t>
  </si>
  <si>
    <t>218236</t>
  </si>
  <si>
    <t>ΣΤΟΥΜΠΟΣ ΓΕΩΡΓΙΟΣ</t>
  </si>
  <si>
    <t>173425004.6</t>
  </si>
  <si>
    <t>555007</t>
  </si>
  <si>
    <t>ΠΕ70</t>
  </si>
  <si>
    <t>194902006.1</t>
  </si>
  <si>
    <t>218603</t>
  </si>
  <si>
    <t>ΤΟΛΗ ΓΕΩΡΓΙΑ</t>
  </si>
  <si>
    <t>163686002.1</t>
  </si>
  <si>
    <t>205610</t>
  </si>
  <si>
    <t>ΤΣΑΪΜΟΣ ΑΡΗΣ</t>
  </si>
  <si>
    <t>156508005.1</t>
  </si>
  <si>
    <t>187793</t>
  </si>
  <si>
    <t xml:space="preserve">ΤΣΙΟΥΝΗ ΜΑΡΙΑ </t>
  </si>
  <si>
    <t>160958001.1</t>
  </si>
  <si>
    <t>168508</t>
  </si>
  <si>
    <t>ΤΣΙΦΕΤΑΚΗ ΕΛΠΙΔΑ</t>
  </si>
  <si>
    <t>182701014.1</t>
  </si>
  <si>
    <t>152767</t>
  </si>
  <si>
    <t>ΦΕΡΕΝΤΙΝΟΣ ΧΡΗΣΤΟΣ</t>
  </si>
  <si>
    <t>131818014.1</t>
  </si>
  <si>
    <t>171671</t>
  </si>
  <si>
    <t>ΦΛΙΤΟΥΡΗΣ ΔΗΜΗΤΡΙΟΣ</t>
  </si>
  <si>
    <t>171490005.1</t>
  </si>
  <si>
    <t>222735</t>
  </si>
  <si>
    <t>186403001.1</t>
  </si>
  <si>
    <t>202741</t>
  </si>
  <si>
    <t>ΧΑΡΑΛΑΜΠΟΥΣ ΑΝΔΡΕΑΣ</t>
  </si>
  <si>
    <t>106123001.1</t>
  </si>
  <si>
    <t>191046</t>
  </si>
  <si>
    <t>ΧΡΗΣΤΟΥ ΝΙΚΟΛΑΟΣ</t>
  </si>
  <si>
    <t xml:space="preserve">ΦΩΤΙΑΔΗ ΦΑΝΗ </t>
  </si>
  <si>
    <t xml:space="preserve">ΤΖΙΟΚΑΣ ΓΕΩΡΓΙΟΣ </t>
  </si>
  <si>
    <t xml:space="preserve">ΑΥΔΙΚΟΥ ΕΙΡΗΝΗ </t>
  </si>
  <si>
    <t>ΜΠΑΚΟΛΑ ΘΕΟΔΟΣΙΑ</t>
  </si>
  <si>
    <t>ΚΛΑΡΑΣ ΚΩΝΣΤΑΝΤΙΝΟΣ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</si>
</sst>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1"/>
  <sheetViews>
    <sheetView tabSelected="1" workbookViewId="0">
      <selection sqref="A1:A4"/>
    </sheetView>
  </sheetViews>
  <sheetFormatPr defaultRowHeight="1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30.15" customHeight="1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7.9" customHeight="1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33">
        <v>1</v>
      </c>
      <c r="B5" s="12" t="s">
        <v>213</v>
      </c>
      <c r="C5" s="12" t="s">
        <v>214</v>
      </c>
      <c r="D5" s="12" t="s">
        <v>215</v>
      </c>
      <c r="E5" s="12" t="s">
        <v>151</v>
      </c>
      <c r="F5" s="12" t="s">
        <v>135</v>
      </c>
      <c r="G5" s="12" t="s">
        <v>136</v>
      </c>
      <c r="H5" s="13">
        <f t="shared" ref="H5:H36" si="0">I5+AZ5</f>
        <v>38.375</v>
      </c>
      <c r="I5" s="14">
        <f t="shared" ref="I5:I36" si="1">MIN(J5+T5+AC5+AJ5+AY5,$I$3)</f>
        <v>17.5</v>
      </c>
      <c r="J5" s="15">
        <f t="shared" ref="J5:J36" si="2">MIN(SUM(K5:S5),$J$3)</f>
        <v>6</v>
      </c>
      <c r="K5" s="15">
        <v>6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 t="shared" ref="T5:T36" si="3">MIN(SUM(U5:AB5),$T$3)</f>
        <v>3</v>
      </c>
      <c r="U5" s="15">
        <v>0</v>
      </c>
      <c r="V5" s="15">
        <v>1</v>
      </c>
      <c r="W5" s="16">
        <v>1</v>
      </c>
      <c r="X5" s="16">
        <v>0</v>
      </c>
      <c r="Y5" s="15">
        <v>0</v>
      </c>
      <c r="Z5" s="16">
        <v>0</v>
      </c>
      <c r="AA5" s="15">
        <v>1</v>
      </c>
      <c r="AB5" s="16">
        <v>0</v>
      </c>
      <c r="AC5" s="16">
        <f t="shared" ref="AC5:AC36" si="4">MIN(SUM(AD5:AI5),$AC$3)</f>
        <v>3.5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0.5</v>
      </c>
      <c r="AJ5" s="14">
        <f t="shared" ref="AJ5:AJ36" si="5">MIN(AK5+AV5,$AJ$3)</f>
        <v>5</v>
      </c>
      <c r="AK5" s="14">
        <f t="shared" ref="AK5:AK36" si="6">MIN(SUM(AL5:AU5),$AK$3)</f>
        <v>3</v>
      </c>
      <c r="AL5" s="15">
        <v>0</v>
      </c>
      <c r="AM5" s="16">
        <v>3.5</v>
      </c>
      <c r="AN5" s="17">
        <v>0</v>
      </c>
      <c r="AO5" s="14">
        <v>0.25</v>
      </c>
      <c r="AP5" s="17">
        <v>3</v>
      </c>
      <c r="AQ5" s="14">
        <v>2.125</v>
      </c>
      <c r="AR5" s="17">
        <v>0.75</v>
      </c>
      <c r="AS5" s="15">
        <v>1</v>
      </c>
      <c r="AT5" s="14">
        <v>0</v>
      </c>
      <c r="AU5" s="17">
        <v>0.1</v>
      </c>
      <c r="AV5" s="17">
        <f t="shared" ref="AV5:AV36" si="7">MIN(SUM(AW5:AX5),$AV$3)</f>
        <v>2</v>
      </c>
      <c r="AW5" s="16">
        <v>0</v>
      </c>
      <c r="AX5" s="17">
        <v>2</v>
      </c>
      <c r="AY5" s="16">
        <v>0</v>
      </c>
      <c r="AZ5" s="13">
        <f t="shared" ref="AZ5:AZ36" si="8">MIN(BA5+BI5+BJ5,$AZ$3)</f>
        <v>20.875</v>
      </c>
      <c r="BA5" s="14">
        <f t="shared" ref="BA5:BA36" si="9">MIN(BB5+BE5+BF5,$BA$3)</f>
        <v>13</v>
      </c>
      <c r="BB5" s="14">
        <f t="shared" ref="BB5:BB36" si="10">MIN(SUM(BC5:BD5),$BB$3)</f>
        <v>9</v>
      </c>
      <c r="BC5" s="17">
        <v>12.75</v>
      </c>
      <c r="BD5" s="14">
        <v>0</v>
      </c>
      <c r="BE5" s="16">
        <v>0</v>
      </c>
      <c r="BF5" s="15">
        <f t="shared" ref="BF5:BF36" si="11">MIN(SUM(BG5:BH5),$BF$3)</f>
        <v>4</v>
      </c>
      <c r="BG5" s="15">
        <v>2</v>
      </c>
      <c r="BH5" s="15">
        <v>3</v>
      </c>
      <c r="BI5" s="16">
        <v>0</v>
      </c>
      <c r="BJ5" s="13">
        <v>7.875</v>
      </c>
      <c r="BK5" s="16">
        <v>0</v>
      </c>
      <c r="BL5" s="13">
        <v>0</v>
      </c>
      <c r="BM5" s="14">
        <v>6</v>
      </c>
      <c r="BN5" s="14">
        <v>0</v>
      </c>
      <c r="BO5" s="14">
        <v>1.875</v>
      </c>
      <c r="BP5" s="13">
        <v>0</v>
      </c>
    </row>
    <row r="6" spans="1:68">
      <c r="A6" s="33">
        <v>2</v>
      </c>
      <c r="B6" s="12" t="s">
        <v>263</v>
      </c>
      <c r="C6" s="12" t="s">
        <v>264</v>
      </c>
      <c r="D6" s="12" t="s">
        <v>265</v>
      </c>
      <c r="E6" s="12" t="s">
        <v>266</v>
      </c>
      <c r="F6" s="12" t="s">
        <v>135</v>
      </c>
      <c r="G6" s="12" t="s">
        <v>136</v>
      </c>
      <c r="H6" s="13">
        <f t="shared" si="0"/>
        <v>34.049999999999997</v>
      </c>
      <c r="I6" s="14">
        <f t="shared" si="1"/>
        <v>24.8</v>
      </c>
      <c r="J6" s="15">
        <f t="shared" si="2"/>
        <v>13</v>
      </c>
      <c r="K6" s="15">
        <v>6</v>
      </c>
      <c r="L6" s="15">
        <v>0</v>
      </c>
      <c r="M6" s="15">
        <v>4</v>
      </c>
      <c r="N6" s="15">
        <v>0</v>
      </c>
      <c r="O6" s="15">
        <v>0</v>
      </c>
      <c r="P6" s="15">
        <v>3</v>
      </c>
      <c r="Q6" s="15">
        <v>0</v>
      </c>
      <c r="R6" s="15">
        <v>0</v>
      </c>
      <c r="S6" s="15">
        <v>0</v>
      </c>
      <c r="T6" s="16">
        <f t="shared" si="3"/>
        <v>3.8</v>
      </c>
      <c r="U6" s="15">
        <v>0</v>
      </c>
      <c r="V6" s="15">
        <v>2</v>
      </c>
      <c r="W6" s="16">
        <v>1</v>
      </c>
      <c r="X6" s="16">
        <v>0.3</v>
      </c>
      <c r="Y6" s="15">
        <v>0</v>
      </c>
      <c r="Z6" s="16">
        <v>0</v>
      </c>
      <c r="AA6" s="15">
        <v>0</v>
      </c>
      <c r="AB6" s="16">
        <v>0.5</v>
      </c>
      <c r="AC6" s="16">
        <f t="shared" si="4"/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 t="shared" si="5"/>
        <v>5</v>
      </c>
      <c r="AK6" s="14">
        <f t="shared" si="6"/>
        <v>3</v>
      </c>
      <c r="AL6" s="15">
        <v>2</v>
      </c>
      <c r="AM6" s="16">
        <v>0</v>
      </c>
      <c r="AN6" s="17">
        <v>0.5</v>
      </c>
      <c r="AO6" s="14">
        <v>0.125</v>
      </c>
      <c r="AP6" s="17">
        <v>0.5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2</v>
      </c>
      <c r="AW6" s="16">
        <v>1</v>
      </c>
      <c r="AX6" s="17">
        <v>1</v>
      </c>
      <c r="AY6" s="16">
        <v>0</v>
      </c>
      <c r="AZ6" s="13">
        <f t="shared" si="8"/>
        <v>9.25</v>
      </c>
      <c r="BA6" s="14">
        <f t="shared" si="9"/>
        <v>9.25</v>
      </c>
      <c r="BB6" s="14">
        <f t="shared" si="10"/>
        <v>6.25</v>
      </c>
      <c r="BC6" s="17">
        <v>6.25</v>
      </c>
      <c r="BD6" s="14">
        <v>0</v>
      </c>
      <c r="BE6" s="16">
        <v>0</v>
      </c>
      <c r="BF6" s="15">
        <f t="shared" si="11"/>
        <v>3</v>
      </c>
      <c r="BG6" s="15">
        <v>0</v>
      </c>
      <c r="BH6" s="15">
        <v>3</v>
      </c>
      <c r="BI6" s="16">
        <v>0</v>
      </c>
      <c r="BJ6" s="13">
        <v>0</v>
      </c>
      <c r="BK6" s="16">
        <v>0</v>
      </c>
      <c r="BL6" s="13">
        <v>0</v>
      </c>
      <c r="BM6" s="14">
        <v>0</v>
      </c>
      <c r="BN6" s="14">
        <v>0</v>
      </c>
      <c r="BO6" s="14">
        <v>0</v>
      </c>
      <c r="BP6" s="13">
        <v>0</v>
      </c>
    </row>
    <row r="7" spans="1:68">
      <c r="A7" s="33">
        <v>3</v>
      </c>
      <c r="B7" s="12" t="s">
        <v>270</v>
      </c>
      <c r="C7" s="12" t="s">
        <v>271</v>
      </c>
      <c r="D7" s="12" t="s">
        <v>272</v>
      </c>
      <c r="E7" s="12" t="s">
        <v>273</v>
      </c>
      <c r="F7" s="12" t="s">
        <v>135</v>
      </c>
      <c r="G7" s="12" t="s">
        <v>136</v>
      </c>
      <c r="H7" s="13">
        <f t="shared" si="0"/>
        <v>32</v>
      </c>
      <c r="I7" s="14">
        <f t="shared" si="1"/>
        <v>15</v>
      </c>
      <c r="J7" s="15">
        <f t="shared" si="2"/>
        <v>10</v>
      </c>
      <c r="K7" s="15">
        <v>6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0.5</v>
      </c>
      <c r="U7" s="15">
        <v>0</v>
      </c>
      <c r="V7" s="15">
        <v>0</v>
      </c>
      <c r="W7" s="16">
        <v>0</v>
      </c>
      <c r="X7" s="16">
        <v>0</v>
      </c>
      <c r="Y7" s="15">
        <v>0</v>
      </c>
      <c r="Z7" s="16">
        <v>0</v>
      </c>
      <c r="AA7" s="15">
        <v>0</v>
      </c>
      <c r="AB7" s="16">
        <v>0.5</v>
      </c>
      <c r="AC7" s="16">
        <f t="shared" si="4"/>
        <v>3.5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0.5</v>
      </c>
      <c r="AJ7" s="14">
        <f t="shared" si="5"/>
        <v>1</v>
      </c>
      <c r="AK7" s="14">
        <f t="shared" si="6"/>
        <v>0.5</v>
      </c>
      <c r="AL7" s="15">
        <v>0</v>
      </c>
      <c r="AM7" s="16">
        <v>0.5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0.5</v>
      </c>
      <c r="AW7" s="16">
        <v>0.5</v>
      </c>
      <c r="AX7" s="17">
        <v>0</v>
      </c>
      <c r="AY7" s="16">
        <v>0</v>
      </c>
      <c r="AZ7" s="13">
        <f t="shared" si="8"/>
        <v>17</v>
      </c>
      <c r="BA7" s="14">
        <f t="shared" si="9"/>
        <v>11</v>
      </c>
      <c r="BB7" s="14">
        <f t="shared" si="10"/>
        <v>9</v>
      </c>
      <c r="BC7" s="17">
        <v>21.25</v>
      </c>
      <c r="BD7" s="14">
        <v>0</v>
      </c>
      <c r="BE7" s="16">
        <v>0</v>
      </c>
      <c r="BF7" s="15">
        <f t="shared" si="11"/>
        <v>2</v>
      </c>
      <c r="BG7" s="15">
        <v>0</v>
      </c>
      <c r="BH7" s="15">
        <v>2</v>
      </c>
      <c r="BI7" s="16">
        <v>0</v>
      </c>
      <c r="BJ7" s="13">
        <v>6</v>
      </c>
      <c r="BK7" s="16">
        <v>0</v>
      </c>
      <c r="BL7" s="13">
        <v>0</v>
      </c>
      <c r="BM7" s="14">
        <v>5.75</v>
      </c>
      <c r="BN7" s="14">
        <v>0.25</v>
      </c>
      <c r="BO7" s="14">
        <v>0</v>
      </c>
      <c r="BP7" s="13">
        <v>0</v>
      </c>
    </row>
    <row r="8" spans="1:68">
      <c r="A8" s="33">
        <v>4</v>
      </c>
      <c r="B8" s="12" t="s">
        <v>295</v>
      </c>
      <c r="C8" s="12" t="s">
        <v>296</v>
      </c>
      <c r="D8" s="12" t="s">
        <v>297</v>
      </c>
      <c r="E8" s="12" t="s">
        <v>147</v>
      </c>
      <c r="F8" s="12" t="s">
        <v>135</v>
      </c>
      <c r="G8" s="12" t="s">
        <v>136</v>
      </c>
      <c r="H8" s="13">
        <f t="shared" si="0"/>
        <v>31.5</v>
      </c>
      <c r="I8" s="14">
        <f t="shared" si="1"/>
        <v>14.5</v>
      </c>
      <c r="J8" s="15">
        <f t="shared" si="2"/>
        <v>4</v>
      </c>
      <c r="K8" s="15">
        <v>0</v>
      </c>
      <c r="L8" s="15">
        <v>0</v>
      </c>
      <c r="M8" s="15">
        <v>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1</v>
      </c>
      <c r="V8" s="15">
        <v>2</v>
      </c>
      <c r="W8" s="16">
        <v>1</v>
      </c>
      <c r="X8" s="16">
        <v>0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1.5</v>
      </c>
      <c r="AK8" s="14">
        <f t="shared" si="6"/>
        <v>0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1.5</v>
      </c>
      <c r="AW8" s="16">
        <v>0</v>
      </c>
      <c r="AX8" s="17">
        <v>1.5</v>
      </c>
      <c r="AY8" s="16">
        <v>2</v>
      </c>
      <c r="AZ8" s="13">
        <f t="shared" si="8"/>
        <v>17</v>
      </c>
      <c r="BA8" s="14">
        <f t="shared" si="9"/>
        <v>13</v>
      </c>
      <c r="BB8" s="14">
        <f t="shared" si="10"/>
        <v>9</v>
      </c>
      <c r="BC8" s="17">
        <v>10.75</v>
      </c>
      <c r="BD8" s="14">
        <v>0</v>
      </c>
      <c r="BE8" s="16">
        <v>3.3</v>
      </c>
      <c r="BF8" s="15">
        <f t="shared" si="11"/>
        <v>3</v>
      </c>
      <c r="BG8" s="15">
        <v>0</v>
      </c>
      <c r="BH8" s="15">
        <v>3</v>
      </c>
      <c r="BI8" s="16">
        <v>0</v>
      </c>
      <c r="BJ8" s="13">
        <v>4</v>
      </c>
      <c r="BK8" s="16">
        <v>0</v>
      </c>
      <c r="BL8" s="13">
        <v>0</v>
      </c>
      <c r="BM8" s="14">
        <v>0</v>
      </c>
      <c r="BN8" s="14">
        <v>4</v>
      </c>
      <c r="BO8" s="14">
        <v>0</v>
      </c>
      <c r="BP8" s="13">
        <v>0</v>
      </c>
    </row>
    <row r="9" spans="1:68">
      <c r="A9" s="33">
        <v>5</v>
      </c>
      <c r="B9" s="12" t="s">
        <v>292</v>
      </c>
      <c r="C9" s="12" t="s">
        <v>293</v>
      </c>
      <c r="D9" s="12" t="s">
        <v>294</v>
      </c>
      <c r="E9" s="12" t="s">
        <v>134</v>
      </c>
      <c r="F9" s="12" t="s">
        <v>135</v>
      </c>
      <c r="G9" s="12" t="s">
        <v>136</v>
      </c>
      <c r="H9" s="13">
        <f t="shared" si="0"/>
        <v>30.824999999999999</v>
      </c>
      <c r="I9" s="14">
        <f t="shared" si="1"/>
        <v>20.2</v>
      </c>
      <c r="J9" s="15">
        <f t="shared" si="2"/>
        <v>13</v>
      </c>
      <c r="K9" s="15">
        <v>6</v>
      </c>
      <c r="L9" s="15">
        <v>0</v>
      </c>
      <c r="M9" s="15">
        <v>4</v>
      </c>
      <c r="N9" s="15">
        <v>0</v>
      </c>
      <c r="O9" s="15">
        <v>0</v>
      </c>
      <c r="P9" s="15">
        <v>3</v>
      </c>
      <c r="Q9" s="15">
        <v>0</v>
      </c>
      <c r="R9" s="15">
        <v>0</v>
      </c>
      <c r="S9" s="15">
        <v>0</v>
      </c>
      <c r="T9" s="16">
        <f t="shared" si="3"/>
        <v>3.2</v>
      </c>
      <c r="U9" s="15">
        <v>0</v>
      </c>
      <c r="V9" s="15">
        <v>2</v>
      </c>
      <c r="W9" s="16">
        <v>0.2</v>
      </c>
      <c r="X9" s="16">
        <v>0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1</v>
      </c>
      <c r="AK9" s="14">
        <f t="shared" si="6"/>
        <v>0.5</v>
      </c>
      <c r="AL9" s="15">
        <v>0</v>
      </c>
      <c r="AM9" s="16">
        <v>0</v>
      </c>
      <c r="AN9" s="17">
        <v>0</v>
      </c>
      <c r="AO9" s="14">
        <v>0</v>
      </c>
      <c r="AP9" s="17">
        <v>0.25</v>
      </c>
      <c r="AQ9" s="14">
        <v>0.25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0.5</v>
      </c>
      <c r="AW9" s="16">
        <v>0.5</v>
      </c>
      <c r="AX9" s="17">
        <v>0</v>
      </c>
      <c r="AY9" s="16">
        <v>0</v>
      </c>
      <c r="AZ9" s="13">
        <f t="shared" si="8"/>
        <v>10.625</v>
      </c>
      <c r="BA9" s="14">
        <f t="shared" si="9"/>
        <v>10.5</v>
      </c>
      <c r="BB9" s="14">
        <f t="shared" si="10"/>
        <v>7.5</v>
      </c>
      <c r="BC9" s="17">
        <v>7.5</v>
      </c>
      <c r="BD9" s="14">
        <v>0</v>
      </c>
      <c r="BE9" s="16">
        <v>0</v>
      </c>
      <c r="BF9" s="15">
        <f t="shared" si="11"/>
        <v>3</v>
      </c>
      <c r="BG9" s="15">
        <v>0</v>
      </c>
      <c r="BH9" s="15">
        <v>3</v>
      </c>
      <c r="BI9" s="16">
        <v>0</v>
      </c>
      <c r="BJ9" s="13">
        <v>0.125</v>
      </c>
      <c r="BK9" s="16">
        <v>0</v>
      </c>
      <c r="BL9" s="13">
        <v>0</v>
      </c>
      <c r="BM9" s="14">
        <v>0</v>
      </c>
      <c r="BN9" s="14">
        <v>0</v>
      </c>
      <c r="BO9" s="14">
        <v>0.125</v>
      </c>
      <c r="BP9" s="13">
        <v>0</v>
      </c>
    </row>
    <row r="10" spans="1:68">
      <c r="A10" s="33">
        <v>6</v>
      </c>
      <c r="B10" s="12" t="s">
        <v>223</v>
      </c>
      <c r="C10" s="12" t="s">
        <v>224</v>
      </c>
      <c r="D10" s="12" t="s">
        <v>225</v>
      </c>
      <c r="E10" s="12" t="s">
        <v>226</v>
      </c>
      <c r="F10" s="12" t="s">
        <v>135</v>
      </c>
      <c r="G10" s="12" t="s">
        <v>136</v>
      </c>
      <c r="H10" s="13">
        <f t="shared" si="0"/>
        <v>30.375</v>
      </c>
      <c r="I10" s="14">
        <f t="shared" si="1"/>
        <v>16.5</v>
      </c>
      <c r="J10" s="15">
        <f t="shared" si="2"/>
        <v>4</v>
      </c>
      <c r="K10" s="15">
        <v>0</v>
      </c>
      <c r="L10" s="15">
        <v>0</v>
      </c>
      <c r="M10" s="15">
        <v>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3.5</v>
      </c>
      <c r="U10" s="15">
        <v>0</v>
      </c>
      <c r="V10" s="15">
        <v>2</v>
      </c>
      <c r="W10" s="16">
        <v>1</v>
      </c>
      <c r="X10" s="16">
        <v>0</v>
      </c>
      <c r="Y10" s="15">
        <v>0</v>
      </c>
      <c r="Z10" s="16">
        <v>0</v>
      </c>
      <c r="AA10" s="15">
        <v>0</v>
      </c>
      <c r="AB10" s="16">
        <v>0.5</v>
      </c>
      <c r="AC10" s="16">
        <f t="shared" si="4"/>
        <v>4</v>
      </c>
      <c r="AD10" s="15">
        <v>3</v>
      </c>
      <c r="AE10" s="15">
        <v>0</v>
      </c>
      <c r="AF10" s="15">
        <v>0</v>
      </c>
      <c r="AG10" s="15">
        <v>2</v>
      </c>
      <c r="AH10" s="15">
        <v>0</v>
      </c>
      <c r="AI10" s="16">
        <v>0</v>
      </c>
      <c r="AJ10" s="14">
        <f t="shared" si="5"/>
        <v>5</v>
      </c>
      <c r="AK10" s="14">
        <f t="shared" si="6"/>
        <v>3</v>
      </c>
      <c r="AL10" s="15">
        <v>0</v>
      </c>
      <c r="AM10" s="16">
        <v>2</v>
      </c>
      <c r="AN10" s="17">
        <v>0</v>
      </c>
      <c r="AO10" s="14">
        <v>0</v>
      </c>
      <c r="AP10" s="17">
        <v>1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2</v>
      </c>
      <c r="AW10" s="16">
        <v>1</v>
      </c>
      <c r="AX10" s="17">
        <v>1</v>
      </c>
      <c r="AY10" s="16">
        <v>0</v>
      </c>
      <c r="AZ10" s="13">
        <f t="shared" si="8"/>
        <v>13.875</v>
      </c>
      <c r="BA10" s="14">
        <f t="shared" si="9"/>
        <v>11</v>
      </c>
      <c r="BB10" s="14">
        <f t="shared" si="10"/>
        <v>9</v>
      </c>
      <c r="BC10" s="17">
        <v>23.25</v>
      </c>
      <c r="BD10" s="14">
        <v>0</v>
      </c>
      <c r="BE10" s="16">
        <v>0</v>
      </c>
      <c r="BF10" s="15">
        <f t="shared" si="11"/>
        <v>2</v>
      </c>
      <c r="BG10" s="15">
        <v>0</v>
      </c>
      <c r="BH10" s="15">
        <v>2</v>
      </c>
      <c r="BI10" s="16">
        <v>0</v>
      </c>
      <c r="BJ10" s="13">
        <v>2.875</v>
      </c>
      <c r="BK10" s="16">
        <v>0</v>
      </c>
      <c r="BL10" s="13">
        <v>0</v>
      </c>
      <c r="BM10" s="14">
        <v>0.375</v>
      </c>
      <c r="BN10" s="14">
        <v>2.5</v>
      </c>
      <c r="BO10" s="14">
        <v>0</v>
      </c>
      <c r="BP10" s="13">
        <v>0</v>
      </c>
    </row>
    <row r="11" spans="1:68">
      <c r="A11" s="33">
        <v>7</v>
      </c>
      <c r="B11" s="12" t="s">
        <v>315</v>
      </c>
      <c r="C11" s="12" t="s">
        <v>316</v>
      </c>
      <c r="D11" s="12" t="s">
        <v>317</v>
      </c>
      <c r="E11" s="12" t="s">
        <v>147</v>
      </c>
      <c r="F11" s="12" t="s">
        <v>135</v>
      </c>
      <c r="G11" s="12" t="s">
        <v>136</v>
      </c>
      <c r="H11" s="13">
        <f t="shared" si="0"/>
        <v>29.987500000000001</v>
      </c>
      <c r="I11" s="14">
        <f t="shared" si="1"/>
        <v>12.55</v>
      </c>
      <c r="J11" s="15">
        <f t="shared" si="2"/>
        <v>4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2.8</v>
      </c>
      <c r="U11" s="15">
        <v>1</v>
      </c>
      <c r="V11" s="15">
        <v>0</v>
      </c>
      <c r="W11" s="16">
        <v>1</v>
      </c>
      <c r="X11" s="16">
        <v>0.3</v>
      </c>
      <c r="Y11" s="15">
        <v>0</v>
      </c>
      <c r="Z11" s="16">
        <v>0</v>
      </c>
      <c r="AA11" s="15">
        <v>0</v>
      </c>
      <c r="AB11" s="16">
        <v>0.5</v>
      </c>
      <c r="AC11" s="16">
        <f t="shared" si="4"/>
        <v>2</v>
      </c>
      <c r="AD11" s="15">
        <v>0</v>
      </c>
      <c r="AE11" s="15">
        <v>2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1.75</v>
      </c>
      <c r="AK11" s="14">
        <f t="shared" si="6"/>
        <v>1.75</v>
      </c>
      <c r="AL11" s="15">
        <v>0</v>
      </c>
      <c r="AM11" s="16">
        <v>0</v>
      </c>
      <c r="AN11" s="17">
        <v>0</v>
      </c>
      <c r="AO11" s="14">
        <v>0</v>
      </c>
      <c r="AP11" s="17">
        <v>1.75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2</v>
      </c>
      <c r="AZ11" s="13">
        <f t="shared" si="8"/>
        <v>17.4375</v>
      </c>
      <c r="BA11" s="14">
        <f t="shared" si="9"/>
        <v>13</v>
      </c>
      <c r="BB11" s="14">
        <f t="shared" si="10"/>
        <v>9</v>
      </c>
      <c r="BC11" s="17">
        <v>9</v>
      </c>
      <c r="BD11" s="14">
        <v>0</v>
      </c>
      <c r="BE11" s="16">
        <v>1.5</v>
      </c>
      <c r="BF11" s="15">
        <f t="shared" si="11"/>
        <v>4</v>
      </c>
      <c r="BG11" s="15">
        <v>2</v>
      </c>
      <c r="BH11" s="15">
        <v>3</v>
      </c>
      <c r="BI11" s="16">
        <v>0</v>
      </c>
      <c r="BJ11" s="13">
        <v>4.4375</v>
      </c>
      <c r="BK11" s="16">
        <v>0</v>
      </c>
      <c r="BL11" s="13">
        <v>0</v>
      </c>
      <c r="BM11" s="14">
        <v>2.25</v>
      </c>
      <c r="BN11" s="14">
        <v>0</v>
      </c>
      <c r="BO11" s="14">
        <v>0.625</v>
      </c>
      <c r="BP11" s="13">
        <v>1.5625</v>
      </c>
    </row>
    <row r="12" spans="1:68">
      <c r="A12" s="33">
        <v>8</v>
      </c>
      <c r="B12" s="12" t="s">
        <v>280</v>
      </c>
      <c r="C12" s="12" t="s">
        <v>281</v>
      </c>
      <c r="D12" s="12" t="s">
        <v>282</v>
      </c>
      <c r="E12" s="12" t="s">
        <v>134</v>
      </c>
      <c r="F12" s="12" t="s">
        <v>135</v>
      </c>
      <c r="G12" s="12" t="s">
        <v>136</v>
      </c>
      <c r="H12" s="13">
        <f t="shared" si="0"/>
        <v>29.625</v>
      </c>
      <c r="I12" s="14">
        <f t="shared" si="1"/>
        <v>12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3</v>
      </c>
      <c r="U12" s="15">
        <v>0</v>
      </c>
      <c r="V12" s="15">
        <v>0</v>
      </c>
      <c r="W12" s="16">
        <v>1</v>
      </c>
      <c r="X12" s="16">
        <v>1</v>
      </c>
      <c r="Y12" s="15">
        <v>0</v>
      </c>
      <c r="Z12" s="16">
        <v>0</v>
      </c>
      <c r="AA12" s="15">
        <v>1</v>
      </c>
      <c r="AB12" s="16">
        <v>0</v>
      </c>
      <c r="AC12" s="16">
        <f t="shared" si="4"/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 t="shared" si="5"/>
        <v>2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2</v>
      </c>
      <c r="AW12" s="16">
        <v>2</v>
      </c>
      <c r="AX12" s="17">
        <v>0</v>
      </c>
      <c r="AY12" s="16">
        <v>2</v>
      </c>
      <c r="AZ12" s="13">
        <f t="shared" si="8"/>
        <v>17.625</v>
      </c>
      <c r="BA12" s="14">
        <f t="shared" si="9"/>
        <v>13</v>
      </c>
      <c r="BB12" s="14">
        <f t="shared" si="10"/>
        <v>9</v>
      </c>
      <c r="BC12" s="17">
        <v>10.5</v>
      </c>
      <c r="BD12" s="14">
        <v>0</v>
      </c>
      <c r="BE12" s="16">
        <v>1.3</v>
      </c>
      <c r="BF12" s="15">
        <f t="shared" si="11"/>
        <v>4</v>
      </c>
      <c r="BG12" s="15">
        <v>2</v>
      </c>
      <c r="BH12" s="15">
        <v>2</v>
      </c>
      <c r="BI12" s="16">
        <v>0</v>
      </c>
      <c r="BJ12" s="13">
        <v>4.625</v>
      </c>
      <c r="BK12" s="16">
        <v>0</v>
      </c>
      <c r="BL12" s="13">
        <v>0</v>
      </c>
      <c r="BM12" s="14">
        <v>4.5</v>
      </c>
      <c r="BN12" s="14">
        <v>0.125</v>
      </c>
      <c r="BO12" s="14">
        <v>0</v>
      </c>
      <c r="BP12" s="13">
        <v>0</v>
      </c>
    </row>
    <row r="13" spans="1:68">
      <c r="A13" s="33">
        <v>9</v>
      </c>
      <c r="B13" s="12" t="s">
        <v>173</v>
      </c>
      <c r="C13" s="12" t="s">
        <v>174</v>
      </c>
      <c r="D13" s="12" t="s">
        <v>175</v>
      </c>
      <c r="E13" s="12" t="s">
        <v>176</v>
      </c>
      <c r="F13" s="12" t="s">
        <v>135</v>
      </c>
      <c r="G13" s="12" t="s">
        <v>136</v>
      </c>
      <c r="H13" s="13">
        <f t="shared" si="0"/>
        <v>29.25</v>
      </c>
      <c r="I13" s="14">
        <f t="shared" si="1"/>
        <v>9.5</v>
      </c>
      <c r="J13" s="15">
        <f t="shared" si="2"/>
        <v>4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1</v>
      </c>
      <c r="V13" s="15">
        <v>2</v>
      </c>
      <c r="W13" s="16">
        <v>0.7</v>
      </c>
      <c r="X13" s="16">
        <v>0.9</v>
      </c>
      <c r="Y13" s="15">
        <v>0</v>
      </c>
      <c r="Z13" s="16">
        <v>0</v>
      </c>
      <c r="AA13" s="15">
        <v>0</v>
      </c>
      <c r="AB13" s="16">
        <v>0</v>
      </c>
      <c r="AC13" s="16">
        <f t="shared" si="4"/>
        <v>1.5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16">
        <v>0.5</v>
      </c>
      <c r="AJ13" s="14">
        <f t="shared" si="5"/>
        <v>0</v>
      </c>
      <c r="AK13" s="14">
        <f t="shared" si="6"/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</v>
      </c>
      <c r="AW13" s="16">
        <v>0</v>
      </c>
      <c r="AX13" s="17">
        <v>0</v>
      </c>
      <c r="AY13" s="16">
        <v>0</v>
      </c>
      <c r="AZ13" s="13">
        <f t="shared" si="8"/>
        <v>19.75</v>
      </c>
      <c r="BA13" s="14">
        <f t="shared" si="9"/>
        <v>11</v>
      </c>
      <c r="BB13" s="14">
        <f t="shared" si="10"/>
        <v>9</v>
      </c>
      <c r="BC13" s="17">
        <v>16.5</v>
      </c>
      <c r="BD13" s="14">
        <v>0</v>
      </c>
      <c r="BE13" s="16">
        <v>0</v>
      </c>
      <c r="BF13" s="15">
        <f t="shared" si="11"/>
        <v>2</v>
      </c>
      <c r="BG13" s="15">
        <v>2</v>
      </c>
      <c r="BH13" s="15">
        <v>0</v>
      </c>
      <c r="BI13" s="16">
        <v>0</v>
      </c>
      <c r="BJ13" s="13">
        <v>8.75</v>
      </c>
      <c r="BK13" s="16">
        <v>0</v>
      </c>
      <c r="BL13" s="13">
        <v>0</v>
      </c>
      <c r="BM13" s="14">
        <v>6</v>
      </c>
      <c r="BN13" s="14">
        <v>2.75</v>
      </c>
      <c r="BO13" s="14">
        <v>0</v>
      </c>
      <c r="BP13" s="13">
        <v>0</v>
      </c>
    </row>
    <row r="14" spans="1:68">
      <c r="A14" s="33">
        <v>10</v>
      </c>
      <c r="B14" s="12" t="s">
        <v>202</v>
      </c>
      <c r="C14" s="12" t="s">
        <v>203</v>
      </c>
      <c r="D14" s="12" t="s">
        <v>204</v>
      </c>
      <c r="E14" s="12" t="s">
        <v>134</v>
      </c>
      <c r="F14" s="12" t="s">
        <v>135</v>
      </c>
      <c r="G14" s="12" t="s">
        <v>136</v>
      </c>
      <c r="H14" s="13">
        <f t="shared" si="0"/>
        <v>29.25</v>
      </c>
      <c r="I14" s="14">
        <f t="shared" si="1"/>
        <v>12</v>
      </c>
      <c r="J14" s="15">
        <f t="shared" si="2"/>
        <v>7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3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0</v>
      </c>
      <c r="V14" s="15">
        <v>2</v>
      </c>
      <c r="W14" s="16">
        <v>0.8</v>
      </c>
      <c r="X14" s="16">
        <v>1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17.25</v>
      </c>
      <c r="BA14" s="14">
        <f t="shared" si="9"/>
        <v>11</v>
      </c>
      <c r="BB14" s="14">
        <f t="shared" si="10"/>
        <v>9</v>
      </c>
      <c r="BC14" s="17">
        <v>12.5</v>
      </c>
      <c r="BD14" s="14">
        <v>0</v>
      </c>
      <c r="BE14" s="16">
        <v>0</v>
      </c>
      <c r="BF14" s="15">
        <f t="shared" si="11"/>
        <v>2</v>
      </c>
      <c r="BG14" s="15">
        <v>0</v>
      </c>
      <c r="BH14" s="15">
        <v>2</v>
      </c>
      <c r="BI14" s="16">
        <v>0</v>
      </c>
      <c r="BJ14" s="13">
        <v>6.25</v>
      </c>
      <c r="BK14" s="16">
        <v>0</v>
      </c>
      <c r="BL14" s="13">
        <v>0</v>
      </c>
      <c r="BM14" s="14">
        <v>6</v>
      </c>
      <c r="BN14" s="14">
        <v>0</v>
      </c>
      <c r="BO14" s="14">
        <v>0.25</v>
      </c>
      <c r="BP14" s="13">
        <v>0</v>
      </c>
    </row>
    <row r="15" spans="1:68">
      <c r="A15" s="33">
        <v>11</v>
      </c>
      <c r="B15" s="12" t="s">
        <v>186</v>
      </c>
      <c r="C15" s="12" t="s">
        <v>187</v>
      </c>
      <c r="D15" s="12" t="s">
        <v>188</v>
      </c>
      <c r="E15" s="12" t="s">
        <v>134</v>
      </c>
      <c r="F15" s="12" t="s">
        <v>135</v>
      </c>
      <c r="G15" s="12" t="s">
        <v>136</v>
      </c>
      <c r="H15" s="13">
        <f t="shared" si="0"/>
        <v>29.2</v>
      </c>
      <c r="I15" s="14">
        <f t="shared" si="1"/>
        <v>12</v>
      </c>
      <c r="J15" s="15">
        <f t="shared" si="2"/>
        <v>7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3</v>
      </c>
      <c r="Q15" s="15">
        <v>0</v>
      </c>
      <c r="R15" s="15">
        <v>0</v>
      </c>
      <c r="S15" s="15">
        <v>0</v>
      </c>
      <c r="T15" s="16">
        <f t="shared" si="3"/>
        <v>2</v>
      </c>
      <c r="U15" s="15">
        <v>0</v>
      </c>
      <c r="V15" s="15">
        <v>0</v>
      </c>
      <c r="W15" s="16">
        <v>1</v>
      </c>
      <c r="X15" s="16">
        <v>0</v>
      </c>
      <c r="Y15" s="15">
        <v>0</v>
      </c>
      <c r="Z15" s="16">
        <v>0</v>
      </c>
      <c r="AA15" s="15">
        <v>1</v>
      </c>
      <c r="AB15" s="16">
        <v>0</v>
      </c>
      <c r="AC15" s="16">
        <f t="shared" si="4"/>
        <v>2</v>
      </c>
      <c r="AD15" s="15">
        <v>0</v>
      </c>
      <c r="AE15" s="15">
        <v>2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0</v>
      </c>
      <c r="AK15" s="14">
        <f t="shared" si="6"/>
        <v>0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1</v>
      </c>
      <c r="AZ15" s="13">
        <f t="shared" si="8"/>
        <v>17.2</v>
      </c>
      <c r="BA15" s="14">
        <f t="shared" si="9"/>
        <v>10.199999999999999</v>
      </c>
      <c r="BB15" s="14">
        <f t="shared" si="10"/>
        <v>9</v>
      </c>
      <c r="BC15" s="17">
        <v>17.75</v>
      </c>
      <c r="BD15" s="14">
        <v>0</v>
      </c>
      <c r="BE15" s="16">
        <v>1.2</v>
      </c>
      <c r="BF15" s="15">
        <f t="shared" si="11"/>
        <v>0</v>
      </c>
      <c r="BG15" s="15">
        <v>0</v>
      </c>
      <c r="BH15" s="15">
        <v>0</v>
      </c>
      <c r="BI15" s="16">
        <v>0</v>
      </c>
      <c r="BJ15" s="13">
        <v>7</v>
      </c>
      <c r="BK15" s="16">
        <v>0</v>
      </c>
      <c r="BL15" s="13">
        <v>0</v>
      </c>
      <c r="BM15" s="14">
        <v>6</v>
      </c>
      <c r="BN15" s="14">
        <v>0</v>
      </c>
      <c r="BO15" s="14">
        <v>1</v>
      </c>
      <c r="BP15" s="13">
        <v>0</v>
      </c>
    </row>
    <row r="16" spans="1:68">
      <c r="A16" s="33">
        <v>12</v>
      </c>
      <c r="B16" s="12" t="s">
        <v>238</v>
      </c>
      <c r="C16" s="12" t="s">
        <v>239</v>
      </c>
      <c r="D16" s="12" t="s">
        <v>240</v>
      </c>
      <c r="E16" s="12" t="s">
        <v>147</v>
      </c>
      <c r="F16" s="12" t="s">
        <v>135</v>
      </c>
      <c r="G16" s="12" t="s">
        <v>136</v>
      </c>
      <c r="H16" s="13">
        <f t="shared" si="0"/>
        <v>29.175000000000001</v>
      </c>
      <c r="I16" s="14">
        <f t="shared" si="1"/>
        <v>12.8</v>
      </c>
      <c r="J16" s="15">
        <f t="shared" si="2"/>
        <v>6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2</v>
      </c>
      <c r="R16" s="15">
        <v>0</v>
      </c>
      <c r="S16" s="15">
        <v>0</v>
      </c>
      <c r="T16" s="16">
        <f t="shared" si="3"/>
        <v>3.3</v>
      </c>
      <c r="U16" s="15">
        <v>1</v>
      </c>
      <c r="V16" s="15">
        <v>0</v>
      </c>
      <c r="W16" s="16">
        <v>0.8</v>
      </c>
      <c r="X16" s="16">
        <v>1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2.5</v>
      </c>
      <c r="AD16" s="15">
        <v>0</v>
      </c>
      <c r="AE16" s="15">
        <v>2</v>
      </c>
      <c r="AF16" s="15">
        <v>0</v>
      </c>
      <c r="AG16" s="15">
        <v>0</v>
      </c>
      <c r="AH16" s="15">
        <v>0</v>
      </c>
      <c r="AI16" s="16">
        <v>0.5</v>
      </c>
      <c r="AJ16" s="14">
        <f t="shared" si="5"/>
        <v>0</v>
      </c>
      <c r="AK16" s="14">
        <f t="shared" si="6"/>
        <v>0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1</v>
      </c>
      <c r="AZ16" s="13">
        <f t="shared" si="8"/>
        <v>16.375</v>
      </c>
      <c r="BA16" s="14">
        <f t="shared" si="9"/>
        <v>13</v>
      </c>
      <c r="BB16" s="14">
        <f t="shared" si="10"/>
        <v>9</v>
      </c>
      <c r="BC16" s="17">
        <v>11.25</v>
      </c>
      <c r="BD16" s="14">
        <v>0</v>
      </c>
      <c r="BE16" s="16">
        <v>0.4</v>
      </c>
      <c r="BF16" s="15">
        <f t="shared" si="11"/>
        <v>4</v>
      </c>
      <c r="BG16" s="15">
        <v>1</v>
      </c>
      <c r="BH16" s="15">
        <v>3</v>
      </c>
      <c r="BI16" s="16">
        <v>0</v>
      </c>
      <c r="BJ16" s="13">
        <v>3.375</v>
      </c>
      <c r="BK16" s="16">
        <v>0</v>
      </c>
      <c r="BL16" s="13">
        <v>0</v>
      </c>
      <c r="BM16" s="14">
        <v>3.375</v>
      </c>
      <c r="BN16" s="14">
        <v>0</v>
      </c>
      <c r="BO16" s="14">
        <v>0</v>
      </c>
      <c r="BP16" s="13">
        <v>0</v>
      </c>
    </row>
    <row r="17" spans="1:68">
      <c r="A17" s="33">
        <v>13</v>
      </c>
      <c r="B17" s="12" t="s">
        <v>260</v>
      </c>
      <c r="C17" s="12" t="s">
        <v>261</v>
      </c>
      <c r="D17" s="12" t="s">
        <v>262</v>
      </c>
      <c r="E17" s="12" t="s">
        <v>147</v>
      </c>
      <c r="F17" s="12" t="s">
        <v>135</v>
      </c>
      <c r="G17" s="12" t="s">
        <v>136</v>
      </c>
      <c r="H17" s="13">
        <f t="shared" si="0"/>
        <v>29.05</v>
      </c>
      <c r="I17" s="14">
        <f t="shared" si="1"/>
        <v>17.25</v>
      </c>
      <c r="J17" s="15">
        <f t="shared" si="2"/>
        <v>7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3</v>
      </c>
      <c r="Q17" s="15">
        <v>0</v>
      </c>
      <c r="R17" s="15">
        <v>0</v>
      </c>
      <c r="S17" s="15">
        <v>0</v>
      </c>
      <c r="T17" s="16">
        <f t="shared" si="3"/>
        <v>3.5</v>
      </c>
      <c r="U17" s="15">
        <v>1</v>
      </c>
      <c r="V17" s="15">
        <v>1</v>
      </c>
      <c r="W17" s="16">
        <v>1</v>
      </c>
      <c r="X17" s="16">
        <v>0</v>
      </c>
      <c r="Y17" s="15">
        <v>0</v>
      </c>
      <c r="Z17" s="16">
        <v>0</v>
      </c>
      <c r="AA17" s="15">
        <v>0</v>
      </c>
      <c r="AB17" s="16">
        <v>0.5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1.75</v>
      </c>
      <c r="AK17" s="14">
        <f t="shared" si="6"/>
        <v>1.25</v>
      </c>
      <c r="AL17" s="15">
        <v>0</v>
      </c>
      <c r="AM17" s="16">
        <v>1</v>
      </c>
      <c r="AN17" s="17">
        <v>0</v>
      </c>
      <c r="AO17" s="14">
        <v>0</v>
      </c>
      <c r="AP17" s="17">
        <v>0.25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0.5</v>
      </c>
      <c r="AW17" s="16">
        <v>0.5</v>
      </c>
      <c r="AX17" s="17">
        <v>0</v>
      </c>
      <c r="AY17" s="16">
        <v>2</v>
      </c>
      <c r="AZ17" s="13">
        <f t="shared" si="8"/>
        <v>11.8</v>
      </c>
      <c r="BA17" s="14">
        <f t="shared" si="9"/>
        <v>11.55</v>
      </c>
      <c r="BB17" s="14">
        <f t="shared" si="10"/>
        <v>6.75</v>
      </c>
      <c r="BC17" s="17">
        <v>6.75</v>
      </c>
      <c r="BD17" s="14">
        <v>0</v>
      </c>
      <c r="BE17" s="16">
        <v>0.8</v>
      </c>
      <c r="BF17" s="15">
        <f t="shared" si="11"/>
        <v>4</v>
      </c>
      <c r="BG17" s="15">
        <v>1</v>
      </c>
      <c r="BH17" s="15">
        <v>3</v>
      </c>
      <c r="BI17" s="16">
        <v>0</v>
      </c>
      <c r="BJ17" s="13">
        <v>0.25</v>
      </c>
      <c r="BK17" s="16">
        <v>0</v>
      </c>
      <c r="BL17" s="13">
        <v>0</v>
      </c>
      <c r="BM17" s="14">
        <v>0</v>
      </c>
      <c r="BN17" s="14">
        <v>0</v>
      </c>
      <c r="BO17" s="14">
        <v>0.125</v>
      </c>
      <c r="BP17" s="13">
        <v>0.125</v>
      </c>
    </row>
    <row r="18" spans="1:68">
      <c r="A18" s="33">
        <v>14</v>
      </c>
      <c r="B18" s="12" t="s">
        <v>241</v>
      </c>
      <c r="C18" s="12" t="s">
        <v>242</v>
      </c>
      <c r="D18" s="12" t="s">
        <v>321</v>
      </c>
      <c r="E18" s="12" t="s">
        <v>243</v>
      </c>
      <c r="F18" s="12" t="s">
        <v>135</v>
      </c>
      <c r="G18" s="12" t="s">
        <v>136</v>
      </c>
      <c r="H18" s="13">
        <f t="shared" si="0"/>
        <v>28</v>
      </c>
      <c r="I18" s="14">
        <f t="shared" si="1"/>
        <v>14.5</v>
      </c>
      <c r="J18" s="15">
        <f t="shared" si="2"/>
        <v>7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3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2</v>
      </c>
      <c r="W18" s="16">
        <v>1</v>
      </c>
      <c r="X18" s="16">
        <v>1</v>
      </c>
      <c r="Y18" s="15">
        <v>0</v>
      </c>
      <c r="Z18" s="16">
        <v>0</v>
      </c>
      <c r="AA18" s="15">
        <v>0</v>
      </c>
      <c r="AB18" s="16">
        <v>0.5</v>
      </c>
      <c r="AC18" s="16">
        <f t="shared" si="4"/>
        <v>1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</v>
      </c>
      <c r="AJ18" s="14">
        <f t="shared" si="5"/>
        <v>2.5</v>
      </c>
      <c r="AK18" s="14">
        <f t="shared" si="6"/>
        <v>2.5</v>
      </c>
      <c r="AL18" s="15">
        <v>0</v>
      </c>
      <c r="AM18" s="16">
        <v>0</v>
      </c>
      <c r="AN18" s="17">
        <v>0</v>
      </c>
      <c r="AO18" s="14">
        <v>0.25</v>
      </c>
      <c r="AP18" s="17">
        <v>0.5</v>
      </c>
      <c r="AQ18" s="14">
        <v>0.75</v>
      </c>
      <c r="AR18" s="17">
        <v>0</v>
      </c>
      <c r="AS18" s="15">
        <v>1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13.5</v>
      </c>
      <c r="BA18" s="14">
        <f t="shared" si="9"/>
        <v>10.25</v>
      </c>
      <c r="BB18" s="14">
        <f t="shared" si="10"/>
        <v>6.25</v>
      </c>
      <c r="BC18" s="17">
        <v>6.25</v>
      </c>
      <c r="BD18" s="14">
        <v>0</v>
      </c>
      <c r="BE18" s="16">
        <v>0</v>
      </c>
      <c r="BF18" s="15">
        <f t="shared" si="11"/>
        <v>4</v>
      </c>
      <c r="BG18" s="15">
        <v>1</v>
      </c>
      <c r="BH18" s="15">
        <v>3</v>
      </c>
      <c r="BI18" s="16">
        <v>0</v>
      </c>
      <c r="BJ18" s="13">
        <v>3.25</v>
      </c>
      <c r="BK18" s="16">
        <v>0</v>
      </c>
      <c r="BL18" s="13">
        <v>0</v>
      </c>
      <c r="BM18" s="14">
        <v>0</v>
      </c>
      <c r="BN18" s="14">
        <v>0</v>
      </c>
      <c r="BO18" s="14">
        <v>3</v>
      </c>
      <c r="BP18" s="13">
        <v>0.25</v>
      </c>
    </row>
    <row r="19" spans="1:68">
      <c r="A19" s="33">
        <v>15</v>
      </c>
      <c r="B19" s="12" t="s">
        <v>274</v>
      </c>
      <c r="C19" s="12" t="s">
        <v>275</v>
      </c>
      <c r="D19" s="12" t="s">
        <v>276</v>
      </c>
      <c r="E19" s="12" t="s">
        <v>147</v>
      </c>
      <c r="F19" s="12" t="s">
        <v>135</v>
      </c>
      <c r="G19" s="12" t="s">
        <v>136</v>
      </c>
      <c r="H19" s="13">
        <f t="shared" si="0"/>
        <v>26.725000000000001</v>
      </c>
      <c r="I19" s="14">
        <f t="shared" si="1"/>
        <v>7.5</v>
      </c>
      <c r="J19" s="15">
        <f t="shared" si="2"/>
        <v>4</v>
      </c>
      <c r="K19" s="15">
        <v>0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1.5</v>
      </c>
      <c r="U19" s="15">
        <v>0</v>
      </c>
      <c r="V19" s="15">
        <v>0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0</v>
      </c>
      <c r="AD19" s="15"/>
      <c r="AE19" s="15"/>
      <c r="AF19" s="15"/>
      <c r="AG19" s="15"/>
      <c r="AH19" s="15"/>
      <c r="AI19" s="16"/>
      <c r="AJ19" s="14">
        <f t="shared" si="5"/>
        <v>0</v>
      </c>
      <c r="AK19" s="14">
        <f t="shared" si="6"/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2</v>
      </c>
      <c r="AZ19" s="13">
        <f t="shared" si="8"/>
        <v>19.225000000000001</v>
      </c>
      <c r="BA19" s="14">
        <f t="shared" si="9"/>
        <v>12.1</v>
      </c>
      <c r="BB19" s="14">
        <f t="shared" si="10"/>
        <v>9</v>
      </c>
      <c r="BC19" s="17">
        <v>17.5</v>
      </c>
      <c r="BD19" s="14">
        <v>0</v>
      </c>
      <c r="BE19" s="16">
        <v>1.1000000000000001</v>
      </c>
      <c r="BF19" s="15">
        <f t="shared" si="11"/>
        <v>2</v>
      </c>
      <c r="BG19" s="15">
        <v>0</v>
      </c>
      <c r="BH19" s="15">
        <v>2</v>
      </c>
      <c r="BI19" s="16">
        <v>0</v>
      </c>
      <c r="BJ19" s="13">
        <v>7.125</v>
      </c>
      <c r="BK19" s="16">
        <v>0</v>
      </c>
      <c r="BL19" s="13">
        <v>0</v>
      </c>
      <c r="BM19" s="14">
        <v>6</v>
      </c>
      <c r="BN19" s="14">
        <v>0</v>
      </c>
      <c r="BO19" s="14">
        <v>1.125</v>
      </c>
      <c r="BP19" s="13">
        <v>0</v>
      </c>
    </row>
    <row r="20" spans="1:68">
      <c r="A20" s="33">
        <v>16</v>
      </c>
      <c r="B20" s="12" t="s">
        <v>192</v>
      </c>
      <c r="C20" s="12" t="s">
        <v>193</v>
      </c>
      <c r="D20" s="12" t="s">
        <v>194</v>
      </c>
      <c r="E20" s="12" t="s">
        <v>144</v>
      </c>
      <c r="F20" s="12" t="s">
        <v>135</v>
      </c>
      <c r="G20" s="12" t="s">
        <v>136</v>
      </c>
      <c r="H20" s="13">
        <f t="shared" si="0"/>
        <v>26.5</v>
      </c>
      <c r="I20" s="14">
        <f t="shared" si="1"/>
        <v>8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2.5</v>
      </c>
      <c r="U20" s="15">
        <v>0</v>
      </c>
      <c r="V20" s="15">
        <v>0</v>
      </c>
      <c r="W20" s="16">
        <v>1</v>
      </c>
      <c r="X20" s="16">
        <v>1</v>
      </c>
      <c r="Y20" s="15">
        <v>0</v>
      </c>
      <c r="Z20" s="16">
        <v>0</v>
      </c>
      <c r="AA20" s="15">
        <v>0</v>
      </c>
      <c r="AB20" s="16">
        <v>0.5</v>
      </c>
      <c r="AC20" s="16">
        <f t="shared" si="4"/>
        <v>0</v>
      </c>
      <c r="AD20" s="15"/>
      <c r="AE20" s="15"/>
      <c r="AF20" s="15"/>
      <c r="AG20" s="15"/>
      <c r="AH20" s="15"/>
      <c r="AI20" s="16"/>
      <c r="AJ20" s="14">
        <f t="shared" si="5"/>
        <v>1.5</v>
      </c>
      <c r="AK20" s="14">
        <f t="shared" si="6"/>
        <v>0.5</v>
      </c>
      <c r="AL20" s="15">
        <v>0</v>
      </c>
      <c r="AM20" s="16">
        <v>0</v>
      </c>
      <c r="AN20" s="17">
        <v>0</v>
      </c>
      <c r="AO20" s="14">
        <v>0</v>
      </c>
      <c r="AP20" s="17">
        <v>0.5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1</v>
      </c>
      <c r="AW20" s="16">
        <v>1</v>
      </c>
      <c r="AX20" s="17">
        <v>0</v>
      </c>
      <c r="AY20" s="16">
        <v>0</v>
      </c>
      <c r="AZ20" s="13">
        <f t="shared" si="8"/>
        <v>18.5</v>
      </c>
      <c r="BA20" s="14">
        <f t="shared" si="9"/>
        <v>12</v>
      </c>
      <c r="BB20" s="14">
        <f t="shared" si="10"/>
        <v>9</v>
      </c>
      <c r="BC20" s="17">
        <v>13.75</v>
      </c>
      <c r="BD20" s="14">
        <v>0</v>
      </c>
      <c r="BE20" s="16">
        <v>0</v>
      </c>
      <c r="BF20" s="15">
        <f t="shared" si="11"/>
        <v>3</v>
      </c>
      <c r="BG20" s="15">
        <v>0</v>
      </c>
      <c r="BH20" s="15">
        <v>3</v>
      </c>
      <c r="BI20" s="16">
        <v>0</v>
      </c>
      <c r="BJ20" s="13">
        <v>6.5</v>
      </c>
      <c r="BK20" s="16">
        <v>0</v>
      </c>
      <c r="BL20" s="13">
        <v>0</v>
      </c>
      <c r="BM20" s="14">
        <v>6</v>
      </c>
      <c r="BN20" s="14">
        <v>0</v>
      </c>
      <c r="BO20" s="14">
        <v>0.5</v>
      </c>
      <c r="BP20" s="13">
        <v>0</v>
      </c>
    </row>
    <row r="21" spans="1:68">
      <c r="A21" s="33">
        <v>17</v>
      </c>
      <c r="B21" s="12" t="s">
        <v>180</v>
      </c>
      <c r="C21" s="12" t="s">
        <v>181</v>
      </c>
      <c r="D21" s="12" t="s">
        <v>182</v>
      </c>
      <c r="E21" s="12" t="s">
        <v>151</v>
      </c>
      <c r="F21" s="12" t="s">
        <v>135</v>
      </c>
      <c r="G21" s="12" t="s">
        <v>136</v>
      </c>
      <c r="H21" s="13">
        <f t="shared" si="0"/>
        <v>25.5</v>
      </c>
      <c r="I21" s="14">
        <f t="shared" si="1"/>
        <v>6.5</v>
      </c>
      <c r="J21" s="15">
        <f t="shared" si="2"/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2.5</v>
      </c>
      <c r="U21" s="15">
        <v>0</v>
      </c>
      <c r="V21" s="15">
        <v>1</v>
      </c>
      <c r="W21" s="16">
        <v>1</v>
      </c>
      <c r="X21" s="16">
        <v>0</v>
      </c>
      <c r="Y21" s="15">
        <v>0</v>
      </c>
      <c r="Z21" s="16">
        <v>0</v>
      </c>
      <c r="AA21" s="15">
        <v>0</v>
      </c>
      <c r="AB21" s="16">
        <v>0.5</v>
      </c>
      <c r="AC21" s="16">
        <f t="shared" si="4"/>
        <v>0</v>
      </c>
      <c r="AD21" s="15"/>
      <c r="AE21" s="15"/>
      <c r="AF21" s="15"/>
      <c r="AG21" s="15"/>
      <c r="AH21" s="15"/>
      <c r="AI21" s="16"/>
      <c r="AJ21" s="14">
        <f t="shared" si="5"/>
        <v>0</v>
      </c>
      <c r="AK21" s="14">
        <f t="shared" si="6"/>
        <v>0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19</v>
      </c>
      <c r="BA21" s="14">
        <f t="shared" si="9"/>
        <v>13</v>
      </c>
      <c r="BB21" s="14">
        <f t="shared" si="10"/>
        <v>9</v>
      </c>
      <c r="BC21" s="17">
        <v>19.25</v>
      </c>
      <c r="BD21" s="14">
        <v>0</v>
      </c>
      <c r="BE21" s="16">
        <v>0</v>
      </c>
      <c r="BF21" s="15">
        <f t="shared" si="11"/>
        <v>4</v>
      </c>
      <c r="BG21" s="15">
        <v>2</v>
      </c>
      <c r="BH21" s="15">
        <v>3</v>
      </c>
      <c r="BI21" s="16">
        <v>0</v>
      </c>
      <c r="BJ21" s="13">
        <v>6</v>
      </c>
      <c r="BK21" s="16">
        <v>0</v>
      </c>
      <c r="BL21" s="13">
        <v>0</v>
      </c>
      <c r="BM21" s="14">
        <v>5.625</v>
      </c>
      <c r="BN21" s="14">
        <v>0.375</v>
      </c>
      <c r="BO21" s="14">
        <v>0</v>
      </c>
      <c r="BP21" s="13">
        <v>0</v>
      </c>
    </row>
    <row r="22" spans="1:68">
      <c r="A22" s="33">
        <v>18</v>
      </c>
      <c r="B22" s="12" t="s">
        <v>251</v>
      </c>
      <c r="C22" s="12" t="s">
        <v>252</v>
      </c>
      <c r="D22" s="12" t="s">
        <v>253</v>
      </c>
      <c r="E22" s="12" t="s">
        <v>250</v>
      </c>
      <c r="F22" s="12" t="s">
        <v>135</v>
      </c>
      <c r="G22" s="12" t="s">
        <v>136</v>
      </c>
      <c r="H22" s="13">
        <f t="shared" si="0"/>
        <v>25.5</v>
      </c>
      <c r="I22" s="14">
        <f t="shared" si="1"/>
        <v>9</v>
      </c>
      <c r="J22" s="15">
        <f t="shared" si="2"/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2</v>
      </c>
      <c r="U22" s="15">
        <v>0</v>
      </c>
      <c r="V22" s="15">
        <v>2</v>
      </c>
      <c r="W22" s="16">
        <v>0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3</v>
      </c>
      <c r="AD22" s="15">
        <v>3</v>
      </c>
      <c r="AE22" s="15">
        <v>0</v>
      </c>
      <c r="AF22" s="15">
        <v>0</v>
      </c>
      <c r="AG22" s="15">
        <v>0</v>
      </c>
      <c r="AH22" s="15">
        <v>0</v>
      </c>
      <c r="AI22" s="16">
        <v>0</v>
      </c>
      <c r="AJ22" s="14">
        <f t="shared" si="5"/>
        <v>0</v>
      </c>
      <c r="AK22" s="14">
        <f t="shared" si="6"/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16.5</v>
      </c>
      <c r="BA22" s="14">
        <f t="shared" si="9"/>
        <v>11</v>
      </c>
      <c r="BB22" s="14">
        <f t="shared" si="10"/>
        <v>9</v>
      </c>
      <c r="BC22" s="17">
        <v>19.5</v>
      </c>
      <c r="BD22" s="14">
        <v>0</v>
      </c>
      <c r="BE22" s="16">
        <v>0</v>
      </c>
      <c r="BF22" s="15">
        <f t="shared" si="11"/>
        <v>2</v>
      </c>
      <c r="BG22" s="15">
        <v>0</v>
      </c>
      <c r="BH22" s="15">
        <v>2</v>
      </c>
      <c r="BI22" s="16">
        <v>0</v>
      </c>
      <c r="BJ22" s="13">
        <v>5.5</v>
      </c>
      <c r="BK22" s="16">
        <v>0</v>
      </c>
      <c r="BL22" s="13">
        <v>0</v>
      </c>
      <c r="BM22" s="14">
        <v>1.5</v>
      </c>
      <c r="BN22" s="14">
        <v>4</v>
      </c>
      <c r="BO22" s="14">
        <v>0</v>
      </c>
      <c r="BP22" s="13">
        <v>0</v>
      </c>
    </row>
    <row r="23" spans="1:68">
      <c r="A23" s="33">
        <v>19</v>
      </c>
      <c r="B23" s="12" t="s">
        <v>208</v>
      </c>
      <c r="C23" s="12" t="s">
        <v>209</v>
      </c>
      <c r="D23" s="12" t="s">
        <v>322</v>
      </c>
      <c r="E23" s="12" t="s">
        <v>166</v>
      </c>
      <c r="F23" s="12" t="s">
        <v>135</v>
      </c>
      <c r="G23" s="12" t="s">
        <v>136</v>
      </c>
      <c r="H23" s="13">
        <f t="shared" si="0"/>
        <v>24.5</v>
      </c>
      <c r="I23" s="14">
        <f t="shared" si="1"/>
        <v>5</v>
      </c>
      <c r="J23" s="15">
        <f t="shared" si="2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f t="shared" si="3"/>
        <v>2</v>
      </c>
      <c r="U23" s="15">
        <v>0</v>
      </c>
      <c r="V23" s="15">
        <v>1</v>
      </c>
      <c r="W23" s="16">
        <v>1</v>
      </c>
      <c r="X23" s="16">
        <v>0</v>
      </c>
      <c r="Y23" s="15">
        <v>0</v>
      </c>
      <c r="Z23" s="16">
        <v>0</v>
      </c>
      <c r="AA23" s="15">
        <v>0</v>
      </c>
      <c r="AB23" s="16">
        <v>0</v>
      </c>
      <c r="AC23" s="16">
        <f t="shared" si="4"/>
        <v>3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</v>
      </c>
      <c r="AJ23" s="14">
        <f t="shared" si="5"/>
        <v>0</v>
      </c>
      <c r="AK23" s="14">
        <f t="shared" si="6"/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19.5</v>
      </c>
      <c r="BA23" s="14">
        <f t="shared" si="9"/>
        <v>10.5</v>
      </c>
      <c r="BB23" s="14">
        <f t="shared" si="10"/>
        <v>7.5</v>
      </c>
      <c r="BC23" s="17">
        <v>7.5</v>
      </c>
      <c r="BD23" s="14">
        <v>0</v>
      </c>
      <c r="BE23" s="16">
        <v>0</v>
      </c>
      <c r="BF23" s="15">
        <f t="shared" si="11"/>
        <v>3</v>
      </c>
      <c r="BG23" s="15">
        <v>2</v>
      </c>
      <c r="BH23" s="15">
        <v>1</v>
      </c>
      <c r="BI23" s="16">
        <v>0</v>
      </c>
      <c r="BJ23" s="13">
        <v>9</v>
      </c>
      <c r="BK23" s="16">
        <v>0</v>
      </c>
      <c r="BL23" s="13">
        <v>0</v>
      </c>
      <c r="BM23" s="14">
        <v>6</v>
      </c>
      <c r="BN23" s="14">
        <v>0</v>
      </c>
      <c r="BO23" s="14">
        <v>3</v>
      </c>
      <c r="BP23" s="13">
        <v>0</v>
      </c>
    </row>
    <row r="24" spans="1:68">
      <c r="A24" s="33">
        <v>20</v>
      </c>
      <c r="B24" s="12" t="s">
        <v>155</v>
      </c>
      <c r="C24" s="12" t="s">
        <v>156</v>
      </c>
      <c r="D24" s="12" t="s">
        <v>157</v>
      </c>
      <c r="E24" s="12" t="s">
        <v>158</v>
      </c>
      <c r="F24" s="12" t="s">
        <v>135</v>
      </c>
      <c r="G24" s="12" t="s">
        <v>136</v>
      </c>
      <c r="H24" s="13">
        <f t="shared" si="0"/>
        <v>24</v>
      </c>
      <c r="I24" s="14">
        <f t="shared" si="1"/>
        <v>8.625</v>
      </c>
      <c r="J24" s="15">
        <f t="shared" si="2"/>
        <v>4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2.5</v>
      </c>
      <c r="U24" s="15">
        <v>0</v>
      </c>
      <c r="V24" s="15">
        <v>1</v>
      </c>
      <c r="W24" s="16">
        <v>0.5</v>
      </c>
      <c r="X24" s="16">
        <v>0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0</v>
      </c>
      <c r="AD24" s="15"/>
      <c r="AE24" s="15"/>
      <c r="AF24" s="15"/>
      <c r="AG24" s="15"/>
      <c r="AH24" s="15"/>
      <c r="AI24" s="16"/>
      <c r="AJ24" s="14">
        <f t="shared" si="5"/>
        <v>0.125</v>
      </c>
      <c r="AK24" s="14">
        <f t="shared" si="6"/>
        <v>0.125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0.125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2</v>
      </c>
      <c r="AZ24" s="13">
        <f t="shared" si="8"/>
        <v>15.375</v>
      </c>
      <c r="BA24" s="14">
        <f t="shared" si="9"/>
        <v>12</v>
      </c>
      <c r="BB24" s="14">
        <f t="shared" si="10"/>
        <v>9</v>
      </c>
      <c r="BC24" s="17">
        <v>9.5</v>
      </c>
      <c r="BD24" s="14">
        <v>0</v>
      </c>
      <c r="BE24" s="16">
        <v>0</v>
      </c>
      <c r="BF24" s="15">
        <f t="shared" si="11"/>
        <v>3</v>
      </c>
      <c r="BG24" s="15">
        <v>0</v>
      </c>
      <c r="BH24" s="15">
        <v>3</v>
      </c>
      <c r="BI24" s="16">
        <v>0</v>
      </c>
      <c r="BJ24" s="13">
        <v>3.375</v>
      </c>
      <c r="BK24" s="16">
        <v>0</v>
      </c>
      <c r="BL24" s="13">
        <v>0</v>
      </c>
      <c r="BM24" s="14">
        <v>3.375</v>
      </c>
      <c r="BN24" s="14">
        <v>0</v>
      </c>
      <c r="BO24" s="14">
        <v>0</v>
      </c>
      <c r="BP24" s="13">
        <v>0</v>
      </c>
    </row>
    <row r="25" spans="1:68">
      <c r="A25" s="33">
        <v>21</v>
      </c>
      <c r="B25" s="12" t="s">
        <v>137</v>
      </c>
      <c r="C25" s="12" t="s">
        <v>138</v>
      </c>
      <c r="D25" s="12" t="s">
        <v>139</v>
      </c>
      <c r="E25" s="12" t="s">
        <v>140</v>
      </c>
      <c r="F25" s="12" t="s">
        <v>135</v>
      </c>
      <c r="G25" s="12" t="s">
        <v>136</v>
      </c>
      <c r="H25" s="13">
        <f t="shared" si="0"/>
        <v>23.925000000000001</v>
      </c>
      <c r="I25" s="14">
        <f t="shared" si="1"/>
        <v>12.3</v>
      </c>
      <c r="J25" s="15">
        <f t="shared" si="2"/>
        <v>7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3</v>
      </c>
      <c r="Q25" s="15">
        <v>0</v>
      </c>
      <c r="R25" s="15">
        <v>0</v>
      </c>
      <c r="S25" s="15">
        <v>0</v>
      </c>
      <c r="T25" s="16">
        <f t="shared" si="3"/>
        <v>3.3</v>
      </c>
      <c r="U25" s="15">
        <v>1</v>
      </c>
      <c r="V25" s="15">
        <v>2</v>
      </c>
      <c r="W25" s="16">
        <v>0.3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2</v>
      </c>
      <c r="AD25" s="15">
        <v>0</v>
      </c>
      <c r="AE25" s="15">
        <v>2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5"/>
        <v>0</v>
      </c>
      <c r="AK25" s="14">
        <f t="shared" si="6"/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11.625</v>
      </c>
      <c r="BA25" s="14">
        <f t="shared" si="9"/>
        <v>9.5</v>
      </c>
      <c r="BB25" s="14">
        <f t="shared" si="10"/>
        <v>7.5</v>
      </c>
      <c r="BC25" s="17">
        <v>7.5</v>
      </c>
      <c r="BD25" s="14">
        <v>0</v>
      </c>
      <c r="BE25" s="16">
        <v>0</v>
      </c>
      <c r="BF25" s="15">
        <f t="shared" si="11"/>
        <v>2</v>
      </c>
      <c r="BG25" s="15">
        <v>0</v>
      </c>
      <c r="BH25" s="15">
        <v>2</v>
      </c>
      <c r="BI25" s="16">
        <v>0</v>
      </c>
      <c r="BJ25" s="13">
        <v>2.125</v>
      </c>
      <c r="BK25" s="16">
        <v>0</v>
      </c>
      <c r="BL25" s="13">
        <v>0</v>
      </c>
      <c r="BM25" s="14">
        <v>0</v>
      </c>
      <c r="BN25" s="14">
        <v>0</v>
      </c>
      <c r="BO25" s="14">
        <v>2.125</v>
      </c>
      <c r="BP25" s="13">
        <v>0</v>
      </c>
    </row>
    <row r="26" spans="1:68">
      <c r="A26" s="33">
        <v>22</v>
      </c>
      <c r="B26" s="12" t="s">
        <v>145</v>
      </c>
      <c r="C26" s="12" t="s">
        <v>146</v>
      </c>
      <c r="D26" s="12" t="s">
        <v>320</v>
      </c>
      <c r="E26" s="12" t="s">
        <v>147</v>
      </c>
      <c r="F26" s="12" t="s">
        <v>135</v>
      </c>
      <c r="G26" s="12" t="s">
        <v>136</v>
      </c>
      <c r="H26" s="13">
        <f t="shared" si="0"/>
        <v>23.875</v>
      </c>
      <c r="I26" s="14">
        <f t="shared" si="1"/>
        <v>13.5</v>
      </c>
      <c r="J26" s="15">
        <f t="shared" si="2"/>
        <v>7</v>
      </c>
      <c r="K26" s="15">
        <v>0</v>
      </c>
      <c r="L26" s="15">
        <v>0</v>
      </c>
      <c r="M26" s="15">
        <v>4</v>
      </c>
      <c r="N26" s="15">
        <v>3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2.5</v>
      </c>
      <c r="U26" s="15">
        <v>0</v>
      </c>
      <c r="V26" s="15">
        <v>1</v>
      </c>
      <c r="W26" s="16">
        <v>1</v>
      </c>
      <c r="X26" s="16">
        <v>0</v>
      </c>
      <c r="Y26" s="15">
        <v>0</v>
      </c>
      <c r="Z26" s="16">
        <v>0</v>
      </c>
      <c r="AA26" s="15">
        <v>0</v>
      </c>
      <c r="AB26" s="16">
        <v>0.5</v>
      </c>
      <c r="AC26" s="16">
        <f t="shared" si="4"/>
        <v>2.5</v>
      </c>
      <c r="AD26" s="15">
        <v>0</v>
      </c>
      <c r="AE26" s="15">
        <v>2</v>
      </c>
      <c r="AF26" s="15">
        <v>0</v>
      </c>
      <c r="AG26" s="15">
        <v>0</v>
      </c>
      <c r="AH26" s="15">
        <v>0</v>
      </c>
      <c r="AI26" s="16">
        <v>0.5</v>
      </c>
      <c r="AJ26" s="14">
        <f t="shared" si="5"/>
        <v>0</v>
      </c>
      <c r="AK26" s="14">
        <f t="shared" si="6"/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1.5</v>
      </c>
      <c r="AZ26" s="13">
        <f t="shared" si="8"/>
        <v>10.375</v>
      </c>
      <c r="BA26" s="14">
        <f t="shared" si="9"/>
        <v>10</v>
      </c>
      <c r="BB26" s="14">
        <f t="shared" si="10"/>
        <v>9</v>
      </c>
      <c r="BC26" s="17">
        <v>10.25</v>
      </c>
      <c r="BD26" s="14">
        <v>0</v>
      </c>
      <c r="BE26" s="16">
        <v>0</v>
      </c>
      <c r="BF26" s="15">
        <f t="shared" si="11"/>
        <v>1</v>
      </c>
      <c r="BG26" s="15">
        <v>0</v>
      </c>
      <c r="BH26" s="15">
        <v>1</v>
      </c>
      <c r="BI26" s="16">
        <v>0</v>
      </c>
      <c r="BJ26" s="13">
        <v>0.375</v>
      </c>
      <c r="BK26" s="16">
        <v>0</v>
      </c>
      <c r="BL26" s="13">
        <v>0</v>
      </c>
      <c r="BM26" s="14">
        <v>0.375</v>
      </c>
      <c r="BN26" s="14">
        <v>0</v>
      </c>
      <c r="BO26" s="14">
        <v>0</v>
      </c>
      <c r="BP26" s="13">
        <v>0</v>
      </c>
    </row>
    <row r="27" spans="1:68">
      <c r="A27" s="33">
        <v>23</v>
      </c>
      <c r="B27" s="12" t="s">
        <v>152</v>
      </c>
      <c r="C27" s="12" t="s">
        <v>153</v>
      </c>
      <c r="D27" s="12" t="s">
        <v>154</v>
      </c>
      <c r="E27" s="12" t="s">
        <v>151</v>
      </c>
      <c r="F27" s="12" t="s">
        <v>135</v>
      </c>
      <c r="G27" s="12" t="s">
        <v>136</v>
      </c>
      <c r="H27" s="13">
        <f t="shared" si="0"/>
        <v>23.8125</v>
      </c>
      <c r="I27" s="14">
        <f t="shared" si="1"/>
        <v>3.5</v>
      </c>
      <c r="J27" s="15">
        <f t="shared" si="2"/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6">
        <f t="shared" si="3"/>
        <v>2</v>
      </c>
      <c r="U27" s="15">
        <v>0</v>
      </c>
      <c r="V27" s="15">
        <v>0</v>
      </c>
      <c r="W27" s="16">
        <v>1</v>
      </c>
      <c r="X27" s="16">
        <v>1</v>
      </c>
      <c r="Y27" s="15">
        <v>0</v>
      </c>
      <c r="Z27" s="16">
        <v>0</v>
      </c>
      <c r="AA27" s="15">
        <v>0</v>
      </c>
      <c r="AB27" s="16">
        <v>0</v>
      </c>
      <c r="AC27" s="16">
        <f t="shared" si="4"/>
        <v>1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6">
        <v>0</v>
      </c>
      <c r="AJ27" s="14">
        <f t="shared" si="5"/>
        <v>0.5</v>
      </c>
      <c r="AK27" s="14">
        <f t="shared" si="6"/>
        <v>0.5</v>
      </c>
      <c r="AL27" s="15">
        <v>0</v>
      </c>
      <c r="AM27" s="16">
        <v>0.5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20.3125</v>
      </c>
      <c r="BA27" s="14">
        <f t="shared" si="9"/>
        <v>12</v>
      </c>
      <c r="BB27" s="14">
        <f t="shared" si="10"/>
        <v>9</v>
      </c>
      <c r="BC27" s="17">
        <v>12</v>
      </c>
      <c r="BD27" s="14">
        <v>0</v>
      </c>
      <c r="BE27" s="16">
        <v>0</v>
      </c>
      <c r="BF27" s="15">
        <f t="shared" si="11"/>
        <v>3</v>
      </c>
      <c r="BG27" s="15">
        <v>0</v>
      </c>
      <c r="BH27" s="15">
        <v>3</v>
      </c>
      <c r="BI27" s="16">
        <v>0</v>
      </c>
      <c r="BJ27" s="13">
        <v>8.3125</v>
      </c>
      <c r="BK27" s="16">
        <v>0</v>
      </c>
      <c r="BL27" s="13">
        <v>0</v>
      </c>
      <c r="BM27" s="14">
        <v>6</v>
      </c>
      <c r="BN27" s="14">
        <v>0</v>
      </c>
      <c r="BO27" s="14">
        <v>0.875</v>
      </c>
      <c r="BP27" s="13">
        <v>1.4375</v>
      </c>
    </row>
    <row r="28" spans="1:68">
      <c r="A28" s="33">
        <v>24</v>
      </c>
      <c r="B28" s="12" t="s">
        <v>167</v>
      </c>
      <c r="C28" s="12" t="s">
        <v>168</v>
      </c>
      <c r="D28" s="12" t="s">
        <v>169</v>
      </c>
      <c r="E28" s="12" t="s">
        <v>144</v>
      </c>
      <c r="F28" s="12" t="s">
        <v>135</v>
      </c>
      <c r="G28" s="12" t="s">
        <v>136</v>
      </c>
      <c r="H28" s="13">
        <f t="shared" si="0"/>
        <v>23.612500000000001</v>
      </c>
      <c r="I28" s="14">
        <f t="shared" si="1"/>
        <v>11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2.5</v>
      </c>
      <c r="U28" s="15">
        <v>0</v>
      </c>
      <c r="V28" s="15">
        <v>1</v>
      </c>
      <c r="W28" s="16">
        <v>1</v>
      </c>
      <c r="X28" s="16">
        <v>0</v>
      </c>
      <c r="Y28" s="15">
        <v>0</v>
      </c>
      <c r="Z28" s="16">
        <v>0</v>
      </c>
      <c r="AA28" s="15">
        <v>0</v>
      </c>
      <c r="AB28" s="16">
        <v>0.5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2.5</v>
      </c>
      <c r="AK28" s="14">
        <f t="shared" si="6"/>
        <v>2</v>
      </c>
      <c r="AL28" s="15">
        <v>0</v>
      </c>
      <c r="AM28" s="16">
        <v>0</v>
      </c>
      <c r="AN28" s="17">
        <v>0</v>
      </c>
      <c r="AO28" s="14">
        <v>0</v>
      </c>
      <c r="AP28" s="17">
        <v>2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0.5</v>
      </c>
      <c r="AW28" s="16">
        <v>0.5</v>
      </c>
      <c r="AX28" s="17">
        <v>0</v>
      </c>
      <c r="AY28" s="16">
        <v>1</v>
      </c>
      <c r="AZ28" s="13">
        <f t="shared" si="8"/>
        <v>12.612500000000001</v>
      </c>
      <c r="BA28" s="14">
        <f t="shared" si="9"/>
        <v>11.8</v>
      </c>
      <c r="BB28" s="14">
        <f t="shared" si="10"/>
        <v>8.5</v>
      </c>
      <c r="BC28" s="17">
        <v>8.5</v>
      </c>
      <c r="BD28" s="14">
        <v>0</v>
      </c>
      <c r="BE28" s="16">
        <v>0.3</v>
      </c>
      <c r="BF28" s="15">
        <f t="shared" si="11"/>
        <v>3</v>
      </c>
      <c r="BG28" s="15">
        <v>0</v>
      </c>
      <c r="BH28" s="15">
        <v>3</v>
      </c>
      <c r="BI28" s="16">
        <v>0</v>
      </c>
      <c r="BJ28" s="13">
        <v>0.8125</v>
      </c>
      <c r="BK28" s="16">
        <v>0</v>
      </c>
      <c r="BL28" s="13">
        <v>0</v>
      </c>
      <c r="BM28" s="14">
        <v>0</v>
      </c>
      <c r="BN28" s="14">
        <v>0</v>
      </c>
      <c r="BO28" s="14">
        <v>0.125</v>
      </c>
      <c r="BP28" s="13">
        <v>0.6875</v>
      </c>
    </row>
    <row r="29" spans="1:68">
      <c r="A29" s="33">
        <v>25</v>
      </c>
      <c r="B29" s="12" t="s">
        <v>131</v>
      </c>
      <c r="C29" s="12" t="s">
        <v>132</v>
      </c>
      <c r="D29" s="12" t="s">
        <v>133</v>
      </c>
      <c r="E29" s="12" t="s">
        <v>134</v>
      </c>
      <c r="F29" s="12" t="s">
        <v>135</v>
      </c>
      <c r="G29" s="12" t="s">
        <v>136</v>
      </c>
      <c r="H29" s="13">
        <f t="shared" si="0"/>
        <v>23.45</v>
      </c>
      <c r="I29" s="14">
        <f t="shared" si="1"/>
        <v>9.1999999999999993</v>
      </c>
      <c r="J29" s="15">
        <f t="shared" si="2"/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2.2000000000000002</v>
      </c>
      <c r="U29" s="15">
        <v>0</v>
      </c>
      <c r="V29" s="15">
        <v>0</v>
      </c>
      <c r="W29" s="16">
        <v>1</v>
      </c>
      <c r="X29" s="16">
        <v>0.7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4"/>
        <v>3</v>
      </c>
      <c r="AD29" s="15">
        <v>3</v>
      </c>
      <c r="AE29" s="15">
        <v>0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/>
      <c r="AM29" s="16"/>
      <c r="AN29" s="17"/>
      <c r="AO29" s="14"/>
      <c r="AP29" s="17"/>
      <c r="AQ29" s="14"/>
      <c r="AR29" s="17"/>
      <c r="AS29" s="15"/>
      <c r="AT29" s="14"/>
      <c r="AU29" s="17"/>
      <c r="AV29" s="17">
        <f t="shared" si="7"/>
        <v>0</v>
      </c>
      <c r="AW29" s="16"/>
      <c r="AX29" s="17"/>
      <c r="AY29" s="16"/>
      <c r="AZ29" s="13">
        <f t="shared" si="8"/>
        <v>14.25</v>
      </c>
      <c r="BA29" s="14">
        <f t="shared" si="9"/>
        <v>9</v>
      </c>
      <c r="BB29" s="14">
        <f t="shared" si="10"/>
        <v>9</v>
      </c>
      <c r="BC29" s="17">
        <v>9.25</v>
      </c>
      <c r="BD29" s="14">
        <v>0</v>
      </c>
      <c r="BE29" s="16"/>
      <c r="BF29" s="15">
        <f t="shared" si="11"/>
        <v>0</v>
      </c>
      <c r="BG29" s="15"/>
      <c r="BH29" s="15"/>
      <c r="BI29" s="16">
        <v>0</v>
      </c>
      <c r="BJ29" s="13">
        <v>5.25</v>
      </c>
      <c r="BK29" s="16">
        <v>0</v>
      </c>
      <c r="BL29" s="13">
        <v>0</v>
      </c>
      <c r="BM29" s="14">
        <v>5.25</v>
      </c>
      <c r="BN29" s="14">
        <v>0</v>
      </c>
      <c r="BO29" s="14">
        <v>0</v>
      </c>
      <c r="BP29" s="13">
        <v>0</v>
      </c>
    </row>
    <row r="30" spans="1:68">
      <c r="A30" s="33">
        <v>26</v>
      </c>
      <c r="B30" s="12" t="s">
        <v>267</v>
      </c>
      <c r="C30" s="12" t="s">
        <v>268</v>
      </c>
      <c r="D30" s="12" t="s">
        <v>269</v>
      </c>
      <c r="E30" s="12" t="s">
        <v>266</v>
      </c>
      <c r="F30" s="12" t="s">
        <v>135</v>
      </c>
      <c r="G30" s="12" t="s">
        <v>136</v>
      </c>
      <c r="H30" s="13">
        <f t="shared" si="0"/>
        <v>23.074999999999999</v>
      </c>
      <c r="I30" s="14">
        <f t="shared" si="1"/>
        <v>16.625</v>
      </c>
      <c r="J30" s="15">
        <f t="shared" si="2"/>
        <v>7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3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0</v>
      </c>
      <c r="V30" s="15">
        <v>2</v>
      </c>
      <c r="W30" s="16">
        <v>1</v>
      </c>
      <c r="X30" s="16">
        <v>1</v>
      </c>
      <c r="Y30" s="15">
        <v>0</v>
      </c>
      <c r="Z30" s="16">
        <v>0</v>
      </c>
      <c r="AA30" s="15">
        <v>0</v>
      </c>
      <c r="AB30" s="16">
        <v>0</v>
      </c>
      <c r="AC30" s="16">
        <f t="shared" si="4"/>
        <v>2</v>
      </c>
      <c r="AD30" s="15">
        <v>0</v>
      </c>
      <c r="AE30" s="15">
        <v>2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2.125</v>
      </c>
      <c r="AK30" s="14">
        <f t="shared" si="6"/>
        <v>1.625</v>
      </c>
      <c r="AL30" s="15">
        <v>0</v>
      </c>
      <c r="AM30" s="16">
        <v>0</v>
      </c>
      <c r="AN30" s="17">
        <v>0</v>
      </c>
      <c r="AO30" s="14">
        <v>0.125</v>
      </c>
      <c r="AP30" s="17">
        <v>1.5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0.5</v>
      </c>
      <c r="AW30" s="16">
        <v>0</v>
      </c>
      <c r="AX30" s="17">
        <v>0.5</v>
      </c>
      <c r="AY30" s="16">
        <v>1.5</v>
      </c>
      <c r="AZ30" s="13">
        <f t="shared" si="8"/>
        <v>6.45</v>
      </c>
      <c r="BA30" s="14">
        <f t="shared" si="9"/>
        <v>6.45</v>
      </c>
      <c r="BB30" s="14">
        <f t="shared" si="10"/>
        <v>3.25</v>
      </c>
      <c r="BC30" s="17">
        <v>3.25</v>
      </c>
      <c r="BD30" s="14">
        <v>0</v>
      </c>
      <c r="BE30" s="16">
        <v>0.2</v>
      </c>
      <c r="BF30" s="15">
        <f t="shared" si="11"/>
        <v>3</v>
      </c>
      <c r="BG30" s="15">
        <v>0</v>
      </c>
      <c r="BH30" s="15">
        <v>3</v>
      </c>
      <c r="BI30" s="16">
        <v>0</v>
      </c>
      <c r="BJ30" s="13">
        <v>0</v>
      </c>
      <c r="BK30" s="16">
        <v>0</v>
      </c>
      <c r="BL30" s="13">
        <v>0</v>
      </c>
      <c r="BM30" s="14">
        <v>0</v>
      </c>
      <c r="BN30" s="14">
        <v>0</v>
      </c>
      <c r="BO30" s="14">
        <v>0</v>
      </c>
      <c r="BP30" s="13">
        <v>0</v>
      </c>
    </row>
    <row r="31" spans="1:68">
      <c r="A31" s="33">
        <v>27</v>
      </c>
      <c r="B31" s="12" t="s">
        <v>289</v>
      </c>
      <c r="C31" s="12" t="s">
        <v>290</v>
      </c>
      <c r="D31" s="12" t="s">
        <v>319</v>
      </c>
      <c r="E31" s="12" t="s">
        <v>291</v>
      </c>
      <c r="F31" s="12" t="s">
        <v>135</v>
      </c>
      <c r="G31" s="12" t="s">
        <v>136</v>
      </c>
      <c r="H31" s="13">
        <f t="shared" si="0"/>
        <v>22.875</v>
      </c>
      <c r="I31" s="14">
        <f t="shared" si="1"/>
        <v>3</v>
      </c>
      <c r="J31" s="15">
        <f t="shared" si="2"/>
        <v>0</v>
      </c>
      <c r="K31" s="15"/>
      <c r="L31" s="15"/>
      <c r="M31" s="15"/>
      <c r="N31" s="15"/>
      <c r="O31" s="15"/>
      <c r="P31" s="15"/>
      <c r="Q31" s="15"/>
      <c r="R31" s="15"/>
      <c r="S31" s="15"/>
      <c r="T31" s="16">
        <f t="shared" si="3"/>
        <v>3</v>
      </c>
      <c r="U31" s="15">
        <v>1</v>
      </c>
      <c r="V31" s="15">
        <v>2</v>
      </c>
      <c r="W31" s="16">
        <v>0</v>
      </c>
      <c r="X31" s="16">
        <v>0</v>
      </c>
      <c r="Y31" s="15">
        <v>0</v>
      </c>
      <c r="Z31" s="16">
        <v>0</v>
      </c>
      <c r="AA31" s="15">
        <v>0</v>
      </c>
      <c r="AB31" s="16">
        <v>0</v>
      </c>
      <c r="AC31" s="16">
        <f t="shared" si="4"/>
        <v>0</v>
      </c>
      <c r="AD31" s="15"/>
      <c r="AE31" s="15"/>
      <c r="AF31" s="15"/>
      <c r="AG31" s="15"/>
      <c r="AH31" s="15"/>
      <c r="AI31" s="16"/>
      <c r="AJ31" s="14">
        <f t="shared" si="5"/>
        <v>0</v>
      </c>
      <c r="AK31" s="14">
        <f t="shared" si="6"/>
        <v>0</v>
      </c>
      <c r="AL31" s="15"/>
      <c r="AM31" s="16"/>
      <c r="AN31" s="17"/>
      <c r="AO31" s="14"/>
      <c r="AP31" s="17"/>
      <c r="AQ31" s="14"/>
      <c r="AR31" s="17"/>
      <c r="AS31" s="15"/>
      <c r="AT31" s="14"/>
      <c r="AU31" s="17"/>
      <c r="AV31" s="17">
        <f t="shared" si="7"/>
        <v>0</v>
      </c>
      <c r="AW31" s="16"/>
      <c r="AX31" s="17"/>
      <c r="AY31" s="16"/>
      <c r="AZ31" s="13">
        <f t="shared" si="8"/>
        <v>19.875</v>
      </c>
      <c r="BA31" s="14">
        <f t="shared" si="9"/>
        <v>9</v>
      </c>
      <c r="BB31" s="14">
        <f t="shared" si="10"/>
        <v>9</v>
      </c>
      <c r="BC31" s="17">
        <v>20.25</v>
      </c>
      <c r="BD31" s="14">
        <v>0</v>
      </c>
      <c r="BE31" s="16"/>
      <c r="BF31" s="15">
        <f t="shared" si="11"/>
        <v>0</v>
      </c>
      <c r="BG31" s="15"/>
      <c r="BH31" s="15"/>
      <c r="BI31" s="16">
        <v>0</v>
      </c>
      <c r="BJ31" s="13">
        <v>10.875</v>
      </c>
      <c r="BK31" s="16">
        <v>0</v>
      </c>
      <c r="BL31" s="13">
        <v>0</v>
      </c>
      <c r="BM31" s="14">
        <v>6</v>
      </c>
      <c r="BN31" s="14">
        <v>2.375</v>
      </c>
      <c r="BO31" s="14">
        <v>2.5</v>
      </c>
      <c r="BP31" s="13">
        <v>0</v>
      </c>
    </row>
    <row r="32" spans="1:68">
      <c r="A32" s="33">
        <v>28</v>
      </c>
      <c r="B32" s="12" t="s">
        <v>283</v>
      </c>
      <c r="C32" s="12" t="s">
        <v>284</v>
      </c>
      <c r="D32" s="12" t="s">
        <v>285</v>
      </c>
      <c r="E32" s="12" t="s">
        <v>147</v>
      </c>
      <c r="F32" s="12" t="s">
        <v>135</v>
      </c>
      <c r="G32" s="12" t="s">
        <v>136</v>
      </c>
      <c r="H32" s="13">
        <f t="shared" si="0"/>
        <v>22</v>
      </c>
      <c r="I32" s="14">
        <f t="shared" si="1"/>
        <v>9</v>
      </c>
      <c r="J32" s="15">
        <f t="shared" si="2"/>
        <v>7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3</v>
      </c>
      <c r="Q32" s="15">
        <v>0</v>
      </c>
      <c r="R32" s="15">
        <v>0</v>
      </c>
      <c r="S32" s="15">
        <v>0</v>
      </c>
      <c r="T32" s="16">
        <f t="shared" si="3"/>
        <v>0</v>
      </c>
      <c r="U32" s="15"/>
      <c r="V32" s="15"/>
      <c r="W32" s="16"/>
      <c r="X32" s="16"/>
      <c r="Y32" s="15"/>
      <c r="Z32" s="16"/>
      <c r="AA32" s="15"/>
      <c r="AB32" s="16"/>
      <c r="AC32" s="16">
        <f t="shared" si="4"/>
        <v>2</v>
      </c>
      <c r="AD32" s="15">
        <v>0</v>
      </c>
      <c r="AE32" s="15">
        <v>2</v>
      </c>
      <c r="AF32" s="15">
        <v>0</v>
      </c>
      <c r="AG32" s="15">
        <v>0</v>
      </c>
      <c r="AH32" s="15">
        <v>0</v>
      </c>
      <c r="AI32" s="16">
        <v>0</v>
      </c>
      <c r="AJ32" s="14">
        <f t="shared" si="5"/>
        <v>0</v>
      </c>
      <c r="AK32" s="14">
        <f t="shared" si="6"/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13</v>
      </c>
      <c r="BA32" s="14">
        <f t="shared" si="9"/>
        <v>13</v>
      </c>
      <c r="BB32" s="14">
        <f t="shared" si="10"/>
        <v>9</v>
      </c>
      <c r="BC32" s="17">
        <v>18.75</v>
      </c>
      <c r="BD32" s="14">
        <v>0</v>
      </c>
      <c r="BE32" s="16">
        <v>0</v>
      </c>
      <c r="BF32" s="15">
        <f t="shared" si="11"/>
        <v>4</v>
      </c>
      <c r="BG32" s="15">
        <v>1</v>
      </c>
      <c r="BH32" s="15">
        <v>3</v>
      </c>
      <c r="BI32" s="16">
        <v>0</v>
      </c>
      <c r="BJ32" s="13">
        <v>0</v>
      </c>
      <c r="BK32" s="16">
        <v>0</v>
      </c>
      <c r="BL32" s="13">
        <v>0</v>
      </c>
      <c r="BM32" s="14">
        <v>0</v>
      </c>
      <c r="BN32" s="14">
        <v>0</v>
      </c>
      <c r="BO32" s="14">
        <v>0</v>
      </c>
      <c r="BP32" s="13">
        <v>0</v>
      </c>
    </row>
    <row r="33" spans="1:68">
      <c r="A33" s="33">
        <v>29</v>
      </c>
      <c r="B33" s="12" t="s">
        <v>304</v>
      </c>
      <c r="C33" s="12" t="s">
        <v>305</v>
      </c>
      <c r="D33" s="12" t="s">
        <v>306</v>
      </c>
      <c r="E33" s="12" t="s">
        <v>198</v>
      </c>
      <c r="F33" s="12" t="s">
        <v>135</v>
      </c>
      <c r="G33" s="12" t="s">
        <v>136</v>
      </c>
      <c r="H33" s="13">
        <f t="shared" si="0"/>
        <v>22</v>
      </c>
      <c r="I33" s="14">
        <f t="shared" si="1"/>
        <v>1</v>
      </c>
      <c r="J33" s="15">
        <f t="shared" si="2"/>
        <v>0</v>
      </c>
      <c r="K33" s="15"/>
      <c r="L33" s="15"/>
      <c r="M33" s="15"/>
      <c r="N33" s="15"/>
      <c r="O33" s="15"/>
      <c r="P33" s="15"/>
      <c r="Q33" s="15"/>
      <c r="R33" s="15"/>
      <c r="S33" s="15"/>
      <c r="T33" s="16">
        <f t="shared" si="3"/>
        <v>1</v>
      </c>
      <c r="U33" s="15">
        <v>0</v>
      </c>
      <c r="V33" s="15">
        <v>0</v>
      </c>
      <c r="W33" s="16">
        <v>1</v>
      </c>
      <c r="X33" s="16">
        <v>0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0</v>
      </c>
      <c r="AD33" s="15"/>
      <c r="AE33" s="15"/>
      <c r="AF33" s="15"/>
      <c r="AG33" s="15"/>
      <c r="AH33" s="15"/>
      <c r="AI33" s="16"/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21</v>
      </c>
      <c r="BA33" s="14">
        <f t="shared" si="9"/>
        <v>13</v>
      </c>
      <c r="BB33" s="14">
        <f t="shared" si="10"/>
        <v>9</v>
      </c>
      <c r="BC33" s="17">
        <v>27</v>
      </c>
      <c r="BD33" s="14">
        <v>0</v>
      </c>
      <c r="BE33" s="16">
        <v>0</v>
      </c>
      <c r="BF33" s="15">
        <f t="shared" si="11"/>
        <v>4</v>
      </c>
      <c r="BG33" s="15">
        <v>1</v>
      </c>
      <c r="BH33" s="15">
        <v>3</v>
      </c>
      <c r="BI33" s="16">
        <v>0</v>
      </c>
      <c r="BJ33" s="13">
        <v>8</v>
      </c>
      <c r="BK33" s="16">
        <v>0</v>
      </c>
      <c r="BL33" s="13">
        <v>0</v>
      </c>
      <c r="BM33" s="14">
        <v>5.125</v>
      </c>
      <c r="BN33" s="14">
        <v>0.875</v>
      </c>
      <c r="BO33" s="14">
        <v>2</v>
      </c>
      <c r="BP33" s="13">
        <v>0</v>
      </c>
    </row>
    <row r="34" spans="1:68">
      <c r="A34" s="33">
        <v>30</v>
      </c>
      <c r="B34" s="12" t="s">
        <v>177</v>
      </c>
      <c r="C34" s="12" t="s">
        <v>178</v>
      </c>
      <c r="D34" s="12" t="s">
        <v>179</v>
      </c>
      <c r="E34" s="12" t="s">
        <v>134</v>
      </c>
      <c r="F34" s="12" t="s">
        <v>135</v>
      </c>
      <c r="G34" s="12" t="s">
        <v>136</v>
      </c>
      <c r="H34" s="13">
        <f t="shared" si="0"/>
        <v>21.375</v>
      </c>
      <c r="I34" s="14">
        <f t="shared" si="1"/>
        <v>10.5</v>
      </c>
      <c r="J34" s="15">
        <f t="shared" si="2"/>
        <v>7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3</v>
      </c>
      <c r="Q34" s="15">
        <v>0</v>
      </c>
      <c r="R34" s="15">
        <v>0</v>
      </c>
      <c r="S34" s="15">
        <v>0</v>
      </c>
      <c r="T34" s="16">
        <f t="shared" si="3"/>
        <v>1.5</v>
      </c>
      <c r="U34" s="15">
        <v>0</v>
      </c>
      <c r="V34" s="15">
        <v>0</v>
      </c>
      <c r="W34" s="16">
        <v>1</v>
      </c>
      <c r="X34" s="16">
        <v>0</v>
      </c>
      <c r="Y34" s="15">
        <v>0</v>
      </c>
      <c r="Z34" s="16">
        <v>0</v>
      </c>
      <c r="AA34" s="15">
        <v>0</v>
      </c>
      <c r="AB34" s="16">
        <v>0.5</v>
      </c>
      <c r="AC34" s="16">
        <f t="shared" si="4"/>
        <v>0</v>
      </c>
      <c r="AD34" s="15"/>
      <c r="AE34" s="15"/>
      <c r="AF34" s="15"/>
      <c r="AG34" s="15"/>
      <c r="AH34" s="15"/>
      <c r="AI34" s="16"/>
      <c r="AJ34" s="14">
        <f t="shared" si="5"/>
        <v>0</v>
      </c>
      <c r="AK34" s="14">
        <f t="shared" si="6"/>
        <v>0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</v>
      </c>
      <c r="AW34" s="16">
        <v>0</v>
      </c>
      <c r="AX34" s="17">
        <v>0</v>
      </c>
      <c r="AY34" s="16">
        <v>2</v>
      </c>
      <c r="AZ34" s="13">
        <f t="shared" si="8"/>
        <v>10.875</v>
      </c>
      <c r="BA34" s="14">
        <f t="shared" si="9"/>
        <v>9</v>
      </c>
      <c r="BB34" s="14">
        <f t="shared" si="10"/>
        <v>9</v>
      </c>
      <c r="BC34" s="17">
        <v>13.75</v>
      </c>
      <c r="BD34" s="14">
        <v>0</v>
      </c>
      <c r="BE34" s="16">
        <v>0</v>
      </c>
      <c r="BF34" s="15">
        <f t="shared" si="11"/>
        <v>0</v>
      </c>
      <c r="BG34" s="15">
        <v>0</v>
      </c>
      <c r="BH34" s="15">
        <v>0</v>
      </c>
      <c r="BI34" s="16">
        <v>0</v>
      </c>
      <c r="BJ34" s="13">
        <v>1.875</v>
      </c>
      <c r="BK34" s="16">
        <v>0</v>
      </c>
      <c r="BL34" s="13">
        <v>0</v>
      </c>
      <c r="BM34" s="14">
        <v>0</v>
      </c>
      <c r="BN34" s="14">
        <v>0</v>
      </c>
      <c r="BO34" s="14">
        <v>1.875</v>
      </c>
      <c r="BP34" s="13">
        <v>0</v>
      </c>
    </row>
    <row r="35" spans="1:68">
      <c r="A35" s="33">
        <v>31</v>
      </c>
      <c r="B35" s="12" t="s">
        <v>234</v>
      </c>
      <c r="C35" s="12" t="s">
        <v>235</v>
      </c>
      <c r="D35" s="12" t="s">
        <v>236</v>
      </c>
      <c r="E35" s="12" t="s">
        <v>237</v>
      </c>
      <c r="F35" s="12" t="s">
        <v>135</v>
      </c>
      <c r="G35" s="12" t="s">
        <v>136</v>
      </c>
      <c r="H35" s="13">
        <f t="shared" si="0"/>
        <v>21</v>
      </c>
      <c r="I35" s="14">
        <f t="shared" si="1"/>
        <v>10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3</v>
      </c>
      <c r="U35" s="15">
        <v>0</v>
      </c>
      <c r="V35" s="15">
        <v>2</v>
      </c>
      <c r="W35" s="16">
        <v>1</v>
      </c>
      <c r="X35" s="16">
        <v>0</v>
      </c>
      <c r="Y35" s="15">
        <v>0</v>
      </c>
      <c r="Z35" s="16">
        <v>0</v>
      </c>
      <c r="AA35" s="15">
        <v>0</v>
      </c>
      <c r="AB35" s="16">
        <v>0</v>
      </c>
      <c r="AC35" s="16">
        <f t="shared" si="4"/>
        <v>3</v>
      </c>
      <c r="AD35" s="15">
        <v>3</v>
      </c>
      <c r="AE35" s="15">
        <v>0</v>
      </c>
      <c r="AF35" s="15">
        <v>0</v>
      </c>
      <c r="AG35" s="15">
        <v>0</v>
      </c>
      <c r="AH35" s="15">
        <v>0</v>
      </c>
      <c r="AI35" s="16">
        <v>0</v>
      </c>
      <c r="AJ35" s="14">
        <f t="shared" si="5"/>
        <v>0</v>
      </c>
      <c r="AK35" s="14">
        <f t="shared" si="6"/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11</v>
      </c>
      <c r="BA35" s="14">
        <f t="shared" si="9"/>
        <v>11</v>
      </c>
      <c r="BB35" s="14">
        <f t="shared" si="10"/>
        <v>7</v>
      </c>
      <c r="BC35" s="17">
        <v>7</v>
      </c>
      <c r="BD35" s="14">
        <v>0</v>
      </c>
      <c r="BE35" s="16">
        <v>0</v>
      </c>
      <c r="BF35" s="15">
        <f t="shared" si="11"/>
        <v>4</v>
      </c>
      <c r="BG35" s="15">
        <v>2</v>
      </c>
      <c r="BH35" s="15">
        <v>3</v>
      </c>
      <c r="BI35" s="16">
        <v>0</v>
      </c>
      <c r="BJ35" s="13">
        <v>0</v>
      </c>
      <c r="BK35" s="16">
        <v>0</v>
      </c>
      <c r="BL35" s="13">
        <v>0</v>
      </c>
      <c r="BM35" s="14">
        <v>0</v>
      </c>
      <c r="BN35" s="14">
        <v>0</v>
      </c>
      <c r="BO35" s="14">
        <v>0</v>
      </c>
      <c r="BP35" s="13">
        <v>0</v>
      </c>
    </row>
    <row r="36" spans="1:68">
      <c r="A36" s="33">
        <v>32</v>
      </c>
      <c r="B36" s="12" t="s">
        <v>312</v>
      </c>
      <c r="C36" s="12" t="s">
        <v>313</v>
      </c>
      <c r="D36" s="12" t="s">
        <v>314</v>
      </c>
      <c r="E36" s="12" t="s">
        <v>134</v>
      </c>
      <c r="F36" s="12" t="s">
        <v>135</v>
      </c>
      <c r="G36" s="12" t="s">
        <v>136</v>
      </c>
      <c r="H36" s="13">
        <f t="shared" si="0"/>
        <v>20.3</v>
      </c>
      <c r="I36" s="14">
        <f t="shared" si="1"/>
        <v>3</v>
      </c>
      <c r="J36" s="15">
        <f t="shared" si="2"/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6">
        <f t="shared" si="3"/>
        <v>3</v>
      </c>
      <c r="U36" s="15">
        <v>0</v>
      </c>
      <c r="V36" s="15">
        <v>1</v>
      </c>
      <c r="W36" s="16">
        <v>1</v>
      </c>
      <c r="X36" s="16">
        <v>0</v>
      </c>
      <c r="Y36" s="15">
        <v>0</v>
      </c>
      <c r="Z36" s="16">
        <v>0</v>
      </c>
      <c r="AA36" s="15">
        <v>1</v>
      </c>
      <c r="AB36" s="16">
        <v>0</v>
      </c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0</v>
      </c>
      <c r="AK36" s="14">
        <f t="shared" si="6"/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17.3</v>
      </c>
      <c r="BA36" s="14">
        <f t="shared" si="9"/>
        <v>11.3</v>
      </c>
      <c r="BB36" s="14">
        <f t="shared" si="10"/>
        <v>9</v>
      </c>
      <c r="BC36" s="17">
        <v>16</v>
      </c>
      <c r="BD36" s="14">
        <v>0</v>
      </c>
      <c r="BE36" s="16">
        <v>0.3</v>
      </c>
      <c r="BF36" s="15">
        <f t="shared" si="11"/>
        <v>2</v>
      </c>
      <c r="BG36" s="15">
        <v>1</v>
      </c>
      <c r="BH36" s="15">
        <v>1</v>
      </c>
      <c r="BI36" s="16">
        <v>0</v>
      </c>
      <c r="BJ36" s="13">
        <v>6</v>
      </c>
      <c r="BK36" s="16">
        <v>0</v>
      </c>
      <c r="BL36" s="13">
        <v>0</v>
      </c>
      <c r="BM36" s="14">
        <v>6</v>
      </c>
      <c r="BN36" s="14">
        <v>0</v>
      </c>
      <c r="BO36" s="14">
        <v>0</v>
      </c>
      <c r="BP36" s="13">
        <v>0</v>
      </c>
    </row>
    <row r="37" spans="1:68">
      <c r="A37" s="33">
        <v>33</v>
      </c>
      <c r="B37" s="12" t="s">
        <v>189</v>
      </c>
      <c r="C37" s="12" t="s">
        <v>190</v>
      </c>
      <c r="D37" s="12" t="s">
        <v>191</v>
      </c>
      <c r="E37" s="12" t="s">
        <v>147</v>
      </c>
      <c r="F37" s="12" t="s">
        <v>135</v>
      </c>
      <c r="G37" s="12" t="s">
        <v>136</v>
      </c>
      <c r="H37" s="13">
        <f t="shared" ref="H37:H68" si="12">I37+AZ37</f>
        <v>20.2</v>
      </c>
      <c r="I37" s="14">
        <f t="shared" ref="I37:I68" si="13">MIN(J37+T37+AC37+AJ37+AY37,$I$3)</f>
        <v>11.2</v>
      </c>
      <c r="J37" s="15">
        <f t="shared" ref="J37:J68" si="14">MIN(SUM(K37:S37),$J$3)</f>
        <v>7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3</v>
      </c>
      <c r="Q37" s="15">
        <v>0</v>
      </c>
      <c r="R37" s="15">
        <v>0</v>
      </c>
      <c r="S37" s="15">
        <v>0</v>
      </c>
      <c r="T37" s="16">
        <f t="shared" ref="T37:T68" si="15">MIN(SUM(U37:AB37),$T$3)</f>
        <v>3.2</v>
      </c>
      <c r="U37" s="15">
        <v>0</v>
      </c>
      <c r="V37" s="15">
        <v>2</v>
      </c>
      <c r="W37" s="16">
        <v>0.7</v>
      </c>
      <c r="X37" s="16">
        <v>0</v>
      </c>
      <c r="Y37" s="15">
        <v>0</v>
      </c>
      <c r="Z37" s="16">
        <v>0</v>
      </c>
      <c r="AA37" s="15">
        <v>0</v>
      </c>
      <c r="AB37" s="16">
        <v>0.5</v>
      </c>
      <c r="AC37" s="16">
        <f t="shared" ref="AC37:AC68" si="16">MIN(SUM(AD37:AI37),$AC$3)</f>
        <v>1</v>
      </c>
      <c r="AD37" s="15">
        <v>0</v>
      </c>
      <c r="AE37" s="15">
        <v>0</v>
      </c>
      <c r="AF37" s="15">
        <v>1</v>
      </c>
      <c r="AG37" s="15">
        <v>0</v>
      </c>
      <c r="AH37" s="15">
        <v>0</v>
      </c>
      <c r="AI37" s="16">
        <v>0</v>
      </c>
      <c r="AJ37" s="14">
        <f t="shared" ref="AJ37:AJ68" si="17">MIN(AK37+AV37,$AJ$3)</f>
        <v>0</v>
      </c>
      <c r="AK37" s="14">
        <f t="shared" ref="AK37:AK68" si="18">MIN(SUM(AL37:AU37),$AK$3)</f>
        <v>0</v>
      </c>
      <c r="AL37" s="15"/>
      <c r="AM37" s="16"/>
      <c r="AN37" s="17"/>
      <c r="AO37" s="14"/>
      <c r="AP37" s="17"/>
      <c r="AQ37" s="14"/>
      <c r="AR37" s="17"/>
      <c r="AS37" s="15"/>
      <c r="AT37" s="14"/>
      <c r="AU37" s="17"/>
      <c r="AV37" s="17">
        <f t="shared" ref="AV37:AV68" si="19">MIN(SUM(AW37:AX37),$AV$3)</f>
        <v>0</v>
      </c>
      <c r="AW37" s="16"/>
      <c r="AX37" s="17"/>
      <c r="AY37" s="16"/>
      <c r="AZ37" s="13">
        <f t="shared" ref="AZ37:AZ68" si="20">MIN(BA37+BI37+BJ37,$AZ$3)</f>
        <v>9</v>
      </c>
      <c r="BA37" s="14">
        <f t="shared" ref="BA37:BA68" si="21">MIN(BB37+BE37+BF37,$BA$3)</f>
        <v>9</v>
      </c>
      <c r="BB37" s="14">
        <f t="shared" ref="BB37:BB68" si="22">MIN(SUM(BC37:BD37),$BB$3)</f>
        <v>9</v>
      </c>
      <c r="BC37" s="17">
        <v>10.25</v>
      </c>
      <c r="BD37" s="14">
        <v>0</v>
      </c>
      <c r="BE37" s="16"/>
      <c r="BF37" s="15">
        <f t="shared" ref="BF37:BF68" si="23">MIN(SUM(BG37:BH37),$BF$3)</f>
        <v>0</v>
      </c>
      <c r="BG37" s="15"/>
      <c r="BH37" s="15"/>
      <c r="BI37" s="16">
        <v>0</v>
      </c>
      <c r="BJ37" s="13">
        <v>0</v>
      </c>
      <c r="BK37" s="16">
        <v>0</v>
      </c>
      <c r="BL37" s="13">
        <v>0</v>
      </c>
      <c r="BM37" s="14">
        <v>0</v>
      </c>
      <c r="BN37" s="14">
        <v>0</v>
      </c>
      <c r="BO37" s="14">
        <v>0</v>
      </c>
      <c r="BP37" s="13">
        <v>0</v>
      </c>
    </row>
    <row r="38" spans="1:68">
      <c r="A38" s="33">
        <v>34</v>
      </c>
      <c r="B38" s="12" t="s">
        <v>301</v>
      </c>
      <c r="C38" s="12" t="s">
        <v>302</v>
      </c>
      <c r="D38" s="12" t="s">
        <v>303</v>
      </c>
      <c r="E38" s="12" t="s">
        <v>144</v>
      </c>
      <c r="F38" s="12" t="s">
        <v>135</v>
      </c>
      <c r="G38" s="12" t="s">
        <v>136</v>
      </c>
      <c r="H38" s="13">
        <f t="shared" si="12"/>
        <v>20</v>
      </c>
      <c r="I38" s="14">
        <f t="shared" si="13"/>
        <v>2</v>
      </c>
      <c r="J38" s="15">
        <f t="shared" si="14"/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 t="shared" si="15"/>
        <v>1</v>
      </c>
      <c r="U38" s="15">
        <v>0</v>
      </c>
      <c r="V38" s="15">
        <v>0</v>
      </c>
      <c r="W38" s="16">
        <v>0</v>
      </c>
      <c r="X38" s="16">
        <v>1</v>
      </c>
      <c r="Y38" s="15">
        <v>0</v>
      </c>
      <c r="Z38" s="16">
        <v>0</v>
      </c>
      <c r="AA38" s="15">
        <v>0</v>
      </c>
      <c r="AB38" s="16">
        <v>0</v>
      </c>
      <c r="AC38" s="16">
        <f t="shared" si="16"/>
        <v>1</v>
      </c>
      <c r="AD38" s="15">
        <v>0</v>
      </c>
      <c r="AE38" s="15">
        <v>0</v>
      </c>
      <c r="AF38" s="15">
        <v>1</v>
      </c>
      <c r="AG38" s="15">
        <v>0</v>
      </c>
      <c r="AH38" s="15">
        <v>0</v>
      </c>
      <c r="AI38" s="16">
        <v>0</v>
      </c>
      <c r="AJ38" s="14">
        <f t="shared" si="17"/>
        <v>0</v>
      </c>
      <c r="AK38" s="14">
        <f t="shared" si="18"/>
        <v>0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0</v>
      </c>
      <c r="AW38" s="16">
        <v>0</v>
      </c>
      <c r="AX38" s="17">
        <v>0</v>
      </c>
      <c r="AY38" s="16">
        <v>0</v>
      </c>
      <c r="AZ38" s="13">
        <f t="shared" si="20"/>
        <v>18</v>
      </c>
      <c r="BA38" s="14">
        <f t="shared" si="21"/>
        <v>12</v>
      </c>
      <c r="BB38" s="14">
        <f t="shared" si="22"/>
        <v>9</v>
      </c>
      <c r="BC38" s="17">
        <v>20.25</v>
      </c>
      <c r="BD38" s="14">
        <v>0</v>
      </c>
      <c r="BE38" s="16">
        <v>0</v>
      </c>
      <c r="BF38" s="15">
        <f t="shared" si="23"/>
        <v>3</v>
      </c>
      <c r="BG38" s="15">
        <v>0</v>
      </c>
      <c r="BH38" s="15">
        <v>3</v>
      </c>
      <c r="BI38" s="16">
        <v>0</v>
      </c>
      <c r="BJ38" s="13">
        <v>6</v>
      </c>
      <c r="BK38" s="16">
        <v>0</v>
      </c>
      <c r="BL38" s="13">
        <v>0</v>
      </c>
      <c r="BM38" s="14">
        <v>4.125</v>
      </c>
      <c r="BN38" s="14">
        <v>1.875</v>
      </c>
      <c r="BO38" s="14">
        <v>0</v>
      </c>
      <c r="BP38" s="13">
        <v>0</v>
      </c>
    </row>
    <row r="39" spans="1:68">
      <c r="A39" s="33">
        <v>35</v>
      </c>
      <c r="B39" s="12" t="s">
        <v>195</v>
      </c>
      <c r="C39" s="12" t="s">
        <v>196</v>
      </c>
      <c r="D39" s="12" t="s">
        <v>197</v>
      </c>
      <c r="E39" s="12" t="s">
        <v>198</v>
      </c>
      <c r="F39" s="12" t="s">
        <v>135</v>
      </c>
      <c r="G39" s="12" t="s">
        <v>136</v>
      </c>
      <c r="H39" s="13">
        <f t="shared" si="12"/>
        <v>19</v>
      </c>
      <c r="I39" s="14">
        <f t="shared" si="13"/>
        <v>1</v>
      </c>
      <c r="J39" s="15">
        <f t="shared" si="14"/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6">
        <f t="shared" si="15"/>
        <v>1</v>
      </c>
      <c r="U39" s="15">
        <v>0</v>
      </c>
      <c r="V39" s="15">
        <v>0</v>
      </c>
      <c r="W39" s="16">
        <v>1</v>
      </c>
      <c r="X39" s="16">
        <v>0</v>
      </c>
      <c r="Y39" s="15">
        <v>0</v>
      </c>
      <c r="Z39" s="16">
        <v>0</v>
      </c>
      <c r="AA39" s="15">
        <v>0</v>
      </c>
      <c r="AB39" s="16">
        <v>0</v>
      </c>
      <c r="AC39" s="16">
        <f t="shared" si="16"/>
        <v>0</v>
      </c>
      <c r="AD39" s="15"/>
      <c r="AE39" s="15"/>
      <c r="AF39" s="15"/>
      <c r="AG39" s="15"/>
      <c r="AH39" s="15"/>
      <c r="AI39" s="16"/>
      <c r="AJ39" s="14">
        <f t="shared" si="17"/>
        <v>0</v>
      </c>
      <c r="AK39" s="14">
        <f t="shared" si="18"/>
        <v>0</v>
      </c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>
        <f t="shared" si="19"/>
        <v>0</v>
      </c>
      <c r="AW39" s="16"/>
      <c r="AX39" s="17"/>
      <c r="AY39" s="16"/>
      <c r="AZ39" s="13">
        <f t="shared" si="20"/>
        <v>18</v>
      </c>
      <c r="BA39" s="14">
        <f t="shared" si="21"/>
        <v>9</v>
      </c>
      <c r="BB39" s="14">
        <f t="shared" si="22"/>
        <v>9</v>
      </c>
      <c r="BC39" s="17">
        <v>21.25</v>
      </c>
      <c r="BD39" s="14">
        <v>0</v>
      </c>
      <c r="BE39" s="16"/>
      <c r="BF39" s="15">
        <f t="shared" si="23"/>
        <v>0</v>
      </c>
      <c r="BG39" s="15"/>
      <c r="BH39" s="15"/>
      <c r="BI39" s="16">
        <v>0</v>
      </c>
      <c r="BJ39" s="13">
        <v>9</v>
      </c>
      <c r="BK39" s="16">
        <v>0</v>
      </c>
      <c r="BL39" s="13">
        <v>0</v>
      </c>
      <c r="BM39" s="14">
        <v>6</v>
      </c>
      <c r="BN39" s="14">
        <v>0</v>
      </c>
      <c r="BO39" s="14">
        <v>3</v>
      </c>
      <c r="BP39" s="13">
        <v>0</v>
      </c>
    </row>
    <row r="40" spans="1:68">
      <c r="A40" s="33">
        <v>36</v>
      </c>
      <c r="B40" s="12" t="s">
        <v>254</v>
      </c>
      <c r="C40" s="12" t="s">
        <v>255</v>
      </c>
      <c r="D40" s="12" t="s">
        <v>256</v>
      </c>
      <c r="E40" s="12" t="s">
        <v>151</v>
      </c>
      <c r="F40" s="12" t="s">
        <v>135</v>
      </c>
      <c r="G40" s="12" t="s">
        <v>136</v>
      </c>
      <c r="H40" s="13">
        <f t="shared" si="12"/>
        <v>19</v>
      </c>
      <c r="I40" s="14">
        <f t="shared" si="13"/>
        <v>2.5</v>
      </c>
      <c r="J40" s="15">
        <f t="shared" si="14"/>
        <v>0</v>
      </c>
      <c r="K40" s="15"/>
      <c r="L40" s="15"/>
      <c r="M40" s="15"/>
      <c r="N40" s="15"/>
      <c r="O40" s="15"/>
      <c r="P40" s="15"/>
      <c r="Q40" s="15"/>
      <c r="R40" s="15"/>
      <c r="S40" s="15"/>
      <c r="T40" s="16">
        <f t="shared" si="15"/>
        <v>2.5</v>
      </c>
      <c r="U40" s="15">
        <v>0</v>
      </c>
      <c r="V40" s="15">
        <v>1</v>
      </c>
      <c r="W40" s="16">
        <v>1</v>
      </c>
      <c r="X40" s="16">
        <v>0</v>
      </c>
      <c r="Y40" s="15">
        <v>0</v>
      </c>
      <c r="Z40" s="16">
        <v>0</v>
      </c>
      <c r="AA40" s="15">
        <v>0</v>
      </c>
      <c r="AB40" s="16">
        <v>0.5</v>
      </c>
      <c r="AC40" s="16">
        <f t="shared" si="16"/>
        <v>0</v>
      </c>
      <c r="AD40" s="15"/>
      <c r="AE40" s="15"/>
      <c r="AF40" s="15"/>
      <c r="AG40" s="15"/>
      <c r="AH40" s="15"/>
      <c r="AI40" s="16"/>
      <c r="AJ40" s="14">
        <f t="shared" si="17"/>
        <v>0</v>
      </c>
      <c r="AK40" s="14">
        <f t="shared" si="18"/>
        <v>0</v>
      </c>
      <c r="AL40" s="15"/>
      <c r="AM40" s="16"/>
      <c r="AN40" s="17"/>
      <c r="AO40" s="14"/>
      <c r="AP40" s="17"/>
      <c r="AQ40" s="14"/>
      <c r="AR40" s="17"/>
      <c r="AS40" s="15"/>
      <c r="AT40" s="14"/>
      <c r="AU40" s="17"/>
      <c r="AV40" s="17">
        <f t="shared" si="19"/>
        <v>0</v>
      </c>
      <c r="AW40" s="16"/>
      <c r="AX40" s="17"/>
      <c r="AY40" s="16"/>
      <c r="AZ40" s="13">
        <f t="shared" si="20"/>
        <v>16.5</v>
      </c>
      <c r="BA40" s="14">
        <f t="shared" si="21"/>
        <v>9</v>
      </c>
      <c r="BB40" s="14">
        <f t="shared" si="22"/>
        <v>9</v>
      </c>
      <c r="BC40" s="17">
        <v>26.5</v>
      </c>
      <c r="BD40" s="14">
        <v>0</v>
      </c>
      <c r="BE40" s="16"/>
      <c r="BF40" s="15">
        <f t="shared" si="23"/>
        <v>0</v>
      </c>
      <c r="BG40" s="15"/>
      <c r="BH40" s="15"/>
      <c r="BI40" s="16">
        <v>0</v>
      </c>
      <c r="BJ40" s="13">
        <v>7.5</v>
      </c>
      <c r="BK40" s="16">
        <v>0</v>
      </c>
      <c r="BL40" s="13">
        <v>0</v>
      </c>
      <c r="BM40" s="14">
        <v>6</v>
      </c>
      <c r="BN40" s="14">
        <v>0</v>
      </c>
      <c r="BO40" s="14">
        <v>1.5</v>
      </c>
      <c r="BP40" s="13">
        <v>0</v>
      </c>
    </row>
    <row r="41" spans="1:68">
      <c r="A41" s="33">
        <v>37</v>
      </c>
      <c r="B41" s="12" t="s">
        <v>159</v>
      </c>
      <c r="C41" s="12" t="s">
        <v>160</v>
      </c>
      <c r="D41" s="12" t="s">
        <v>161</v>
      </c>
      <c r="E41" s="12" t="s">
        <v>162</v>
      </c>
      <c r="F41" s="12" t="s">
        <v>135</v>
      </c>
      <c r="G41" s="12" t="s">
        <v>136</v>
      </c>
      <c r="H41" s="13">
        <f t="shared" si="12"/>
        <v>18.875</v>
      </c>
      <c r="I41" s="14">
        <f t="shared" si="13"/>
        <v>7.5</v>
      </c>
      <c r="J41" s="15">
        <f t="shared" si="14"/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15"/>
        <v>1.5</v>
      </c>
      <c r="U41" s="15">
        <v>0</v>
      </c>
      <c r="V41" s="15">
        <v>1</v>
      </c>
      <c r="W41" s="16">
        <v>0</v>
      </c>
      <c r="X41" s="16">
        <v>0</v>
      </c>
      <c r="Y41" s="15">
        <v>0</v>
      </c>
      <c r="Z41" s="16">
        <v>0</v>
      </c>
      <c r="AA41" s="15">
        <v>0</v>
      </c>
      <c r="AB41" s="16">
        <v>0.5</v>
      </c>
      <c r="AC41" s="16">
        <f t="shared" si="16"/>
        <v>1</v>
      </c>
      <c r="AD41" s="15">
        <v>0</v>
      </c>
      <c r="AE41" s="15">
        <v>0</v>
      </c>
      <c r="AF41" s="15">
        <v>1</v>
      </c>
      <c r="AG41" s="15">
        <v>0</v>
      </c>
      <c r="AH41" s="15">
        <v>0</v>
      </c>
      <c r="AI41" s="16">
        <v>0</v>
      </c>
      <c r="AJ41" s="14">
        <f t="shared" si="17"/>
        <v>1</v>
      </c>
      <c r="AK41" s="14">
        <f t="shared" si="18"/>
        <v>1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1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11.375</v>
      </c>
      <c r="BA41" s="14">
        <f t="shared" si="21"/>
        <v>11.25</v>
      </c>
      <c r="BB41" s="14">
        <f t="shared" si="22"/>
        <v>8.25</v>
      </c>
      <c r="BC41" s="17">
        <v>8.25</v>
      </c>
      <c r="BD41" s="14">
        <v>0</v>
      </c>
      <c r="BE41" s="16">
        <v>0</v>
      </c>
      <c r="BF41" s="15">
        <f t="shared" si="23"/>
        <v>3</v>
      </c>
      <c r="BG41" s="15">
        <v>0</v>
      </c>
      <c r="BH41" s="15">
        <v>3</v>
      </c>
      <c r="BI41" s="16">
        <v>0</v>
      </c>
      <c r="BJ41" s="13">
        <v>0.125</v>
      </c>
      <c r="BK41" s="16">
        <v>0</v>
      </c>
      <c r="BL41" s="13">
        <v>0</v>
      </c>
      <c r="BM41" s="14">
        <v>0</v>
      </c>
      <c r="BN41" s="14">
        <v>0</v>
      </c>
      <c r="BO41" s="14">
        <v>0.125</v>
      </c>
      <c r="BP41" s="13">
        <v>0</v>
      </c>
    </row>
    <row r="42" spans="1:68">
      <c r="A42" s="33">
        <v>38</v>
      </c>
      <c r="B42" s="12" t="s">
        <v>163</v>
      </c>
      <c r="C42" s="12" t="s">
        <v>164</v>
      </c>
      <c r="D42" s="12" t="s">
        <v>165</v>
      </c>
      <c r="E42" s="12" t="s">
        <v>166</v>
      </c>
      <c r="F42" s="12" t="s">
        <v>135</v>
      </c>
      <c r="G42" s="12" t="s">
        <v>136</v>
      </c>
      <c r="H42" s="13">
        <f t="shared" si="12"/>
        <v>18.875</v>
      </c>
      <c r="I42" s="14">
        <f t="shared" si="13"/>
        <v>1</v>
      </c>
      <c r="J42" s="15">
        <f t="shared" si="14"/>
        <v>0</v>
      </c>
      <c r="K42" s="15"/>
      <c r="L42" s="15"/>
      <c r="M42" s="15"/>
      <c r="N42" s="15"/>
      <c r="O42" s="15"/>
      <c r="P42" s="15"/>
      <c r="Q42" s="15"/>
      <c r="R42" s="15"/>
      <c r="S42" s="15"/>
      <c r="T42" s="16">
        <f t="shared" si="15"/>
        <v>1</v>
      </c>
      <c r="U42" s="15">
        <v>0</v>
      </c>
      <c r="V42" s="15">
        <v>0</v>
      </c>
      <c r="W42" s="16">
        <v>1</v>
      </c>
      <c r="X42" s="16">
        <v>0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16"/>
        <v>0</v>
      </c>
      <c r="AD42" s="15"/>
      <c r="AE42" s="15"/>
      <c r="AF42" s="15"/>
      <c r="AG42" s="15"/>
      <c r="AH42" s="15"/>
      <c r="AI42" s="16"/>
      <c r="AJ42" s="14">
        <f t="shared" si="17"/>
        <v>0</v>
      </c>
      <c r="AK42" s="14">
        <f t="shared" si="18"/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17.875</v>
      </c>
      <c r="BA42" s="14">
        <f t="shared" si="21"/>
        <v>10</v>
      </c>
      <c r="BB42" s="14">
        <f t="shared" si="22"/>
        <v>9</v>
      </c>
      <c r="BC42" s="17">
        <v>25.25</v>
      </c>
      <c r="BD42" s="14">
        <v>0</v>
      </c>
      <c r="BE42" s="16">
        <v>0</v>
      </c>
      <c r="BF42" s="15">
        <f t="shared" si="23"/>
        <v>1</v>
      </c>
      <c r="BG42" s="15">
        <v>0</v>
      </c>
      <c r="BH42" s="15">
        <v>1</v>
      </c>
      <c r="BI42" s="16">
        <v>0</v>
      </c>
      <c r="BJ42" s="13">
        <v>7.875</v>
      </c>
      <c r="BK42" s="16">
        <v>0</v>
      </c>
      <c r="BL42" s="13">
        <v>0</v>
      </c>
      <c r="BM42" s="14">
        <v>6</v>
      </c>
      <c r="BN42" s="14">
        <v>0</v>
      </c>
      <c r="BO42" s="14">
        <v>1.875</v>
      </c>
      <c r="BP42" s="13">
        <v>0</v>
      </c>
    </row>
    <row r="43" spans="1:68">
      <c r="A43" s="33">
        <v>39</v>
      </c>
      <c r="B43" s="12" t="s">
        <v>298</v>
      </c>
      <c r="C43" s="12" t="s">
        <v>299</v>
      </c>
      <c r="D43" s="12" t="s">
        <v>300</v>
      </c>
      <c r="E43" s="12" t="s">
        <v>147</v>
      </c>
      <c r="F43" s="12" t="s">
        <v>135</v>
      </c>
      <c r="G43" s="12" t="s">
        <v>136</v>
      </c>
      <c r="H43" s="13">
        <f t="shared" si="12"/>
        <v>18.8</v>
      </c>
      <c r="I43" s="14">
        <f t="shared" si="13"/>
        <v>2</v>
      </c>
      <c r="J43" s="15">
        <f t="shared" si="14"/>
        <v>0</v>
      </c>
      <c r="K43" s="15"/>
      <c r="L43" s="15"/>
      <c r="M43" s="15"/>
      <c r="N43" s="15"/>
      <c r="O43" s="15"/>
      <c r="P43" s="15"/>
      <c r="Q43" s="15"/>
      <c r="R43" s="15"/>
      <c r="S43" s="15"/>
      <c r="T43" s="16">
        <f t="shared" si="15"/>
        <v>2</v>
      </c>
      <c r="U43" s="15">
        <v>0</v>
      </c>
      <c r="V43" s="15">
        <v>1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16"/>
        <v>0</v>
      </c>
      <c r="AD43" s="15"/>
      <c r="AE43" s="15"/>
      <c r="AF43" s="15"/>
      <c r="AG43" s="15"/>
      <c r="AH43" s="15"/>
      <c r="AI43" s="16"/>
      <c r="AJ43" s="14">
        <f t="shared" si="17"/>
        <v>0</v>
      </c>
      <c r="AK43" s="14">
        <f t="shared" si="18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16.8</v>
      </c>
      <c r="BA43" s="14">
        <f t="shared" si="21"/>
        <v>10.8</v>
      </c>
      <c r="BB43" s="14">
        <f t="shared" si="22"/>
        <v>9</v>
      </c>
      <c r="BC43" s="17">
        <v>18.5</v>
      </c>
      <c r="BD43" s="14">
        <v>0</v>
      </c>
      <c r="BE43" s="16">
        <v>0.8</v>
      </c>
      <c r="BF43" s="15">
        <f t="shared" si="23"/>
        <v>1</v>
      </c>
      <c r="BG43" s="15">
        <v>1</v>
      </c>
      <c r="BH43" s="15">
        <v>0</v>
      </c>
      <c r="BI43" s="16">
        <v>0</v>
      </c>
      <c r="BJ43" s="13">
        <v>6</v>
      </c>
      <c r="BK43" s="16">
        <v>0</v>
      </c>
      <c r="BL43" s="13">
        <v>0</v>
      </c>
      <c r="BM43" s="14">
        <v>6</v>
      </c>
      <c r="BN43" s="14">
        <v>0</v>
      </c>
      <c r="BO43" s="14">
        <v>0</v>
      </c>
      <c r="BP43" s="13">
        <v>0</v>
      </c>
    </row>
    <row r="44" spans="1:68">
      <c r="A44" s="33">
        <v>40</v>
      </c>
      <c r="B44" s="12" t="s">
        <v>257</v>
      </c>
      <c r="C44" s="12" t="s">
        <v>258</v>
      </c>
      <c r="D44" s="12" t="s">
        <v>259</v>
      </c>
      <c r="E44" s="12" t="s">
        <v>144</v>
      </c>
      <c r="F44" s="12" t="s">
        <v>135</v>
      </c>
      <c r="G44" s="12" t="s">
        <v>136</v>
      </c>
      <c r="H44" s="13">
        <f t="shared" si="12"/>
        <v>18.625</v>
      </c>
      <c r="I44" s="14">
        <f t="shared" si="13"/>
        <v>5.5</v>
      </c>
      <c r="J44" s="15">
        <f t="shared" si="14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1.5</v>
      </c>
      <c r="U44" s="15">
        <v>0</v>
      </c>
      <c r="V44" s="15">
        <v>0</v>
      </c>
      <c r="W44" s="16">
        <v>0.5</v>
      </c>
      <c r="X44" s="16">
        <v>1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16"/>
        <v>0</v>
      </c>
      <c r="AD44" s="15"/>
      <c r="AE44" s="15"/>
      <c r="AF44" s="15"/>
      <c r="AG44" s="15"/>
      <c r="AH44" s="15"/>
      <c r="AI44" s="16"/>
      <c r="AJ44" s="14">
        <f t="shared" si="17"/>
        <v>0</v>
      </c>
      <c r="AK44" s="14">
        <f t="shared" si="18"/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</v>
      </c>
      <c r="AW44" s="16">
        <v>0</v>
      </c>
      <c r="AX44" s="17">
        <v>0</v>
      </c>
      <c r="AY44" s="16">
        <v>0</v>
      </c>
      <c r="AZ44" s="13">
        <f t="shared" si="20"/>
        <v>13.125</v>
      </c>
      <c r="BA44" s="14">
        <f t="shared" si="21"/>
        <v>13</v>
      </c>
      <c r="BB44" s="14">
        <f t="shared" si="22"/>
        <v>9</v>
      </c>
      <c r="BC44" s="17">
        <v>9.25</v>
      </c>
      <c r="BD44" s="14">
        <v>0</v>
      </c>
      <c r="BE44" s="16">
        <v>0</v>
      </c>
      <c r="BF44" s="15">
        <f t="shared" si="23"/>
        <v>4</v>
      </c>
      <c r="BG44" s="15">
        <v>1</v>
      </c>
      <c r="BH44" s="15">
        <v>3</v>
      </c>
      <c r="BI44" s="16">
        <v>0</v>
      </c>
      <c r="BJ44" s="13">
        <v>0.125</v>
      </c>
      <c r="BK44" s="16">
        <v>0</v>
      </c>
      <c r="BL44" s="13">
        <v>0</v>
      </c>
      <c r="BM44" s="14">
        <v>0</v>
      </c>
      <c r="BN44" s="14">
        <v>0</v>
      </c>
      <c r="BO44" s="14">
        <v>0.125</v>
      </c>
      <c r="BP44" s="13">
        <v>0</v>
      </c>
    </row>
    <row r="45" spans="1:68">
      <c r="A45" s="33">
        <v>41</v>
      </c>
      <c r="B45" s="12" t="s">
        <v>210</v>
      </c>
      <c r="C45" s="12" t="s">
        <v>211</v>
      </c>
      <c r="D45" s="12" t="s">
        <v>212</v>
      </c>
      <c r="E45" s="12" t="s">
        <v>198</v>
      </c>
      <c r="F45" s="12" t="s">
        <v>135</v>
      </c>
      <c r="G45" s="12" t="s">
        <v>136</v>
      </c>
      <c r="H45" s="13">
        <f t="shared" si="12"/>
        <v>18.375</v>
      </c>
      <c r="I45" s="14">
        <f t="shared" si="13"/>
        <v>7</v>
      </c>
      <c r="J45" s="15">
        <f t="shared" si="14"/>
        <v>4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3</v>
      </c>
      <c r="U45" s="15">
        <v>0</v>
      </c>
      <c r="V45" s="15">
        <v>1</v>
      </c>
      <c r="W45" s="16">
        <v>1</v>
      </c>
      <c r="X45" s="16">
        <v>0</v>
      </c>
      <c r="Y45" s="15">
        <v>0</v>
      </c>
      <c r="Z45" s="16">
        <v>0</v>
      </c>
      <c r="AA45" s="15">
        <v>1</v>
      </c>
      <c r="AB45" s="16">
        <v>0</v>
      </c>
      <c r="AC45" s="16">
        <f t="shared" si="16"/>
        <v>0</v>
      </c>
      <c r="AD45" s="15"/>
      <c r="AE45" s="15"/>
      <c r="AF45" s="15"/>
      <c r="AG45" s="15"/>
      <c r="AH45" s="15"/>
      <c r="AI45" s="16"/>
      <c r="AJ45" s="14">
        <f t="shared" si="17"/>
        <v>0</v>
      </c>
      <c r="AK45" s="14">
        <f t="shared" si="18"/>
        <v>0</v>
      </c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>
        <f t="shared" si="19"/>
        <v>0</v>
      </c>
      <c r="AW45" s="16"/>
      <c r="AX45" s="17"/>
      <c r="AY45" s="16"/>
      <c r="AZ45" s="13">
        <f t="shared" si="20"/>
        <v>11.375</v>
      </c>
      <c r="BA45" s="14">
        <f t="shared" si="21"/>
        <v>9</v>
      </c>
      <c r="BB45" s="14">
        <f t="shared" si="22"/>
        <v>9</v>
      </c>
      <c r="BC45" s="17">
        <v>23.75</v>
      </c>
      <c r="BD45" s="14">
        <v>0</v>
      </c>
      <c r="BE45" s="16"/>
      <c r="BF45" s="15">
        <f t="shared" si="23"/>
        <v>0</v>
      </c>
      <c r="BG45" s="15"/>
      <c r="BH45" s="15"/>
      <c r="BI45" s="16">
        <v>0</v>
      </c>
      <c r="BJ45" s="13">
        <v>2.375</v>
      </c>
      <c r="BK45" s="16">
        <v>0</v>
      </c>
      <c r="BL45" s="13">
        <v>0</v>
      </c>
      <c r="BM45" s="14">
        <v>0</v>
      </c>
      <c r="BN45" s="14">
        <v>2.375</v>
      </c>
      <c r="BO45" s="14">
        <v>0</v>
      </c>
      <c r="BP45" s="13">
        <v>0</v>
      </c>
    </row>
    <row r="46" spans="1:68">
      <c r="A46" s="33">
        <v>42</v>
      </c>
      <c r="B46" s="12" t="s">
        <v>183</v>
      </c>
      <c r="C46" s="12" t="s">
        <v>184</v>
      </c>
      <c r="D46" s="12" t="s">
        <v>185</v>
      </c>
      <c r="E46" s="12" t="s">
        <v>151</v>
      </c>
      <c r="F46" s="12" t="s">
        <v>135</v>
      </c>
      <c r="G46" s="12" t="s">
        <v>136</v>
      </c>
      <c r="H46" s="13">
        <f t="shared" si="12"/>
        <v>18.225000000000001</v>
      </c>
      <c r="I46" s="14">
        <f t="shared" si="13"/>
        <v>7.1</v>
      </c>
      <c r="J46" s="15">
        <f t="shared" si="14"/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 t="shared" si="15"/>
        <v>1.6</v>
      </c>
      <c r="U46" s="15">
        <v>0</v>
      </c>
      <c r="V46" s="15">
        <v>1</v>
      </c>
      <c r="W46" s="16">
        <v>0.6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6">
        <f t="shared" si="16"/>
        <v>0</v>
      </c>
      <c r="AD46" s="15"/>
      <c r="AE46" s="15"/>
      <c r="AF46" s="15"/>
      <c r="AG46" s="15"/>
      <c r="AH46" s="15"/>
      <c r="AI46" s="16"/>
      <c r="AJ46" s="14">
        <f t="shared" si="17"/>
        <v>1.5</v>
      </c>
      <c r="AK46" s="14">
        <f t="shared" si="18"/>
        <v>1.5</v>
      </c>
      <c r="AL46" s="15">
        <v>0</v>
      </c>
      <c r="AM46" s="16">
        <v>1.5</v>
      </c>
      <c r="AN46" s="17">
        <v>0</v>
      </c>
      <c r="AO46" s="14">
        <v>0</v>
      </c>
      <c r="AP46" s="17">
        <v>0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0</v>
      </c>
      <c r="AW46" s="16">
        <v>0</v>
      </c>
      <c r="AX46" s="17">
        <v>0</v>
      </c>
      <c r="AY46" s="16">
        <v>0</v>
      </c>
      <c r="AZ46" s="13">
        <f t="shared" si="20"/>
        <v>11.125</v>
      </c>
      <c r="BA46" s="14">
        <f t="shared" si="21"/>
        <v>11</v>
      </c>
      <c r="BB46" s="14">
        <f t="shared" si="22"/>
        <v>9</v>
      </c>
      <c r="BC46" s="17">
        <v>25.5</v>
      </c>
      <c r="BD46" s="14">
        <v>0</v>
      </c>
      <c r="BE46" s="16">
        <v>0</v>
      </c>
      <c r="BF46" s="15">
        <f t="shared" si="23"/>
        <v>2</v>
      </c>
      <c r="BG46" s="15">
        <v>0</v>
      </c>
      <c r="BH46" s="15">
        <v>2</v>
      </c>
      <c r="BI46" s="16">
        <v>0</v>
      </c>
      <c r="BJ46" s="13">
        <v>0.125</v>
      </c>
      <c r="BK46" s="16">
        <v>0</v>
      </c>
      <c r="BL46" s="13">
        <v>0</v>
      </c>
      <c r="BM46" s="14">
        <v>0</v>
      </c>
      <c r="BN46" s="14">
        <v>0</v>
      </c>
      <c r="BO46" s="14">
        <v>0.125</v>
      </c>
      <c r="BP46" s="13">
        <v>0</v>
      </c>
    </row>
    <row r="47" spans="1:68">
      <c r="A47" s="33">
        <v>43</v>
      </c>
      <c r="B47" s="12" t="s">
        <v>205</v>
      </c>
      <c r="C47" s="12" t="s">
        <v>206</v>
      </c>
      <c r="D47" s="12" t="s">
        <v>207</v>
      </c>
      <c r="E47" s="12" t="s">
        <v>166</v>
      </c>
      <c r="F47" s="12" t="s">
        <v>135</v>
      </c>
      <c r="G47" s="12" t="s">
        <v>136</v>
      </c>
      <c r="H47" s="13">
        <f t="shared" si="12"/>
        <v>17.625</v>
      </c>
      <c r="I47" s="14">
        <f t="shared" si="13"/>
        <v>6</v>
      </c>
      <c r="J47" s="15">
        <f t="shared" si="14"/>
        <v>4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1</v>
      </c>
      <c r="U47" s="15">
        <v>0</v>
      </c>
      <c r="V47" s="15">
        <v>0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16"/>
        <v>1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6">
        <v>0</v>
      </c>
      <c r="AJ47" s="14">
        <f t="shared" si="17"/>
        <v>0</v>
      </c>
      <c r="AK47" s="14">
        <f t="shared" si="18"/>
        <v>0</v>
      </c>
      <c r="AL47" s="15"/>
      <c r="AM47" s="16"/>
      <c r="AN47" s="17"/>
      <c r="AO47" s="14"/>
      <c r="AP47" s="17"/>
      <c r="AQ47" s="14"/>
      <c r="AR47" s="17"/>
      <c r="AS47" s="15"/>
      <c r="AT47" s="14"/>
      <c r="AU47" s="17"/>
      <c r="AV47" s="17">
        <f t="shared" si="19"/>
        <v>0</v>
      </c>
      <c r="AW47" s="16"/>
      <c r="AX47" s="17"/>
      <c r="AY47" s="16"/>
      <c r="AZ47" s="13">
        <f t="shared" si="20"/>
        <v>11.625</v>
      </c>
      <c r="BA47" s="14">
        <f t="shared" si="21"/>
        <v>9</v>
      </c>
      <c r="BB47" s="14">
        <f t="shared" si="22"/>
        <v>9</v>
      </c>
      <c r="BC47" s="17">
        <v>11.25</v>
      </c>
      <c r="BD47" s="14">
        <v>0</v>
      </c>
      <c r="BE47" s="16"/>
      <c r="BF47" s="15">
        <f t="shared" si="23"/>
        <v>0</v>
      </c>
      <c r="BG47" s="15"/>
      <c r="BH47" s="15"/>
      <c r="BI47" s="16">
        <v>0</v>
      </c>
      <c r="BJ47" s="13">
        <v>2.625</v>
      </c>
      <c r="BK47" s="16">
        <v>0</v>
      </c>
      <c r="BL47" s="13">
        <v>0</v>
      </c>
      <c r="BM47" s="14">
        <v>2.625</v>
      </c>
      <c r="BN47" s="14">
        <v>0</v>
      </c>
      <c r="BO47" s="14">
        <v>0</v>
      </c>
      <c r="BP47" s="13">
        <v>0</v>
      </c>
    </row>
    <row r="48" spans="1:68">
      <c r="A48" s="33">
        <v>44</v>
      </c>
      <c r="B48" s="12" t="s">
        <v>310</v>
      </c>
      <c r="C48" s="12" t="s">
        <v>311</v>
      </c>
      <c r="D48" s="12" t="s">
        <v>318</v>
      </c>
      <c r="E48" s="12" t="s">
        <v>151</v>
      </c>
      <c r="F48" s="12" t="s">
        <v>135</v>
      </c>
      <c r="G48" s="12" t="s">
        <v>136</v>
      </c>
      <c r="H48" s="13">
        <f t="shared" si="12"/>
        <v>17.2</v>
      </c>
      <c r="I48" s="14">
        <f t="shared" si="13"/>
        <v>8.6999999999999993</v>
      </c>
      <c r="J48" s="15">
        <f t="shared" si="14"/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15"/>
        <v>0.7</v>
      </c>
      <c r="U48" s="15">
        <v>0</v>
      </c>
      <c r="V48" s="15">
        <v>0</v>
      </c>
      <c r="W48" s="16">
        <v>0.7</v>
      </c>
      <c r="X48" s="16">
        <v>0</v>
      </c>
      <c r="Y48" s="15">
        <v>0</v>
      </c>
      <c r="Z48" s="16">
        <v>0</v>
      </c>
      <c r="AA48" s="15">
        <v>0</v>
      </c>
      <c r="AB48" s="16">
        <v>0</v>
      </c>
      <c r="AC48" s="16">
        <f t="shared" si="16"/>
        <v>3.5</v>
      </c>
      <c r="AD48" s="15">
        <v>3</v>
      </c>
      <c r="AE48" s="15">
        <v>0</v>
      </c>
      <c r="AF48" s="15">
        <v>0</v>
      </c>
      <c r="AG48" s="15">
        <v>0</v>
      </c>
      <c r="AH48" s="15">
        <v>0</v>
      </c>
      <c r="AI48" s="16">
        <v>0.5</v>
      </c>
      <c r="AJ48" s="14">
        <f t="shared" si="17"/>
        <v>0.5</v>
      </c>
      <c r="AK48" s="14">
        <f t="shared" si="18"/>
        <v>0.5</v>
      </c>
      <c r="AL48" s="15">
        <v>0</v>
      </c>
      <c r="AM48" s="16">
        <v>0</v>
      </c>
      <c r="AN48" s="17">
        <v>0</v>
      </c>
      <c r="AO48" s="14">
        <v>0</v>
      </c>
      <c r="AP48" s="17">
        <v>0.5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0</v>
      </c>
      <c r="AW48" s="16">
        <v>0</v>
      </c>
      <c r="AX48" s="17">
        <v>0</v>
      </c>
      <c r="AY48" s="16">
        <v>0</v>
      </c>
      <c r="AZ48" s="13">
        <f t="shared" si="20"/>
        <v>8.5</v>
      </c>
      <c r="BA48" s="14">
        <f t="shared" si="21"/>
        <v>8.5</v>
      </c>
      <c r="BB48" s="14">
        <f t="shared" si="22"/>
        <v>8.5</v>
      </c>
      <c r="BC48" s="17">
        <v>8.5</v>
      </c>
      <c r="BD48" s="14">
        <v>0</v>
      </c>
      <c r="BE48" s="16">
        <v>0</v>
      </c>
      <c r="BF48" s="15">
        <f t="shared" si="23"/>
        <v>0</v>
      </c>
      <c r="BG48" s="15">
        <v>0</v>
      </c>
      <c r="BH48" s="15">
        <v>0</v>
      </c>
      <c r="BI48" s="16">
        <v>0</v>
      </c>
      <c r="BJ48" s="13">
        <v>0</v>
      </c>
      <c r="BK48" s="16">
        <v>0</v>
      </c>
      <c r="BL48" s="13">
        <v>0</v>
      </c>
      <c r="BM48" s="14">
        <v>0</v>
      </c>
      <c r="BN48" s="14">
        <v>0</v>
      </c>
      <c r="BO48" s="14">
        <v>0</v>
      </c>
      <c r="BP48" s="13">
        <v>0</v>
      </c>
    </row>
    <row r="49" spans="1:68">
      <c r="A49" s="33">
        <v>45</v>
      </c>
      <c r="B49" s="12" t="s">
        <v>141</v>
      </c>
      <c r="C49" s="12" t="s">
        <v>142</v>
      </c>
      <c r="D49" s="12" t="s">
        <v>143</v>
      </c>
      <c r="E49" s="12" t="s">
        <v>144</v>
      </c>
      <c r="F49" s="12" t="s">
        <v>135</v>
      </c>
      <c r="G49" s="12" t="s">
        <v>136</v>
      </c>
      <c r="H49" s="13">
        <f t="shared" si="12"/>
        <v>17</v>
      </c>
      <c r="I49" s="14">
        <f t="shared" si="13"/>
        <v>5</v>
      </c>
      <c r="J49" s="15">
        <f t="shared" si="14"/>
        <v>4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1</v>
      </c>
      <c r="U49" s="15">
        <v>0</v>
      </c>
      <c r="V49" s="15">
        <v>0</v>
      </c>
      <c r="W49" s="16">
        <v>1</v>
      </c>
      <c r="X49" s="16">
        <v>0</v>
      </c>
      <c r="Y49" s="15">
        <v>0</v>
      </c>
      <c r="Z49" s="16">
        <v>0</v>
      </c>
      <c r="AA49" s="15">
        <v>0</v>
      </c>
      <c r="AB49" s="16">
        <v>0</v>
      </c>
      <c r="AC49" s="16">
        <f t="shared" si="16"/>
        <v>0</v>
      </c>
      <c r="AD49" s="15"/>
      <c r="AE49" s="15"/>
      <c r="AF49" s="15"/>
      <c r="AG49" s="15"/>
      <c r="AH49" s="15"/>
      <c r="AI49" s="16"/>
      <c r="AJ49" s="14">
        <f t="shared" si="17"/>
        <v>0</v>
      </c>
      <c r="AK49" s="14">
        <f t="shared" si="18"/>
        <v>0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0</v>
      </c>
      <c r="AW49" s="16">
        <v>0</v>
      </c>
      <c r="AX49" s="17">
        <v>0</v>
      </c>
      <c r="AY49" s="16">
        <v>0</v>
      </c>
      <c r="AZ49" s="13">
        <f t="shared" si="20"/>
        <v>12</v>
      </c>
      <c r="BA49" s="14">
        <f t="shared" si="21"/>
        <v>12</v>
      </c>
      <c r="BB49" s="14">
        <f t="shared" si="22"/>
        <v>9</v>
      </c>
      <c r="BC49" s="17">
        <v>23</v>
      </c>
      <c r="BD49" s="14">
        <v>0</v>
      </c>
      <c r="BE49" s="16">
        <v>0</v>
      </c>
      <c r="BF49" s="15">
        <f t="shared" si="23"/>
        <v>3</v>
      </c>
      <c r="BG49" s="15">
        <v>0</v>
      </c>
      <c r="BH49" s="15">
        <v>3</v>
      </c>
      <c r="BI49" s="16">
        <v>0</v>
      </c>
      <c r="BJ49" s="13">
        <v>0</v>
      </c>
      <c r="BK49" s="16">
        <v>0</v>
      </c>
      <c r="BL49" s="13">
        <v>0</v>
      </c>
      <c r="BM49" s="14">
        <v>0</v>
      </c>
      <c r="BN49" s="14">
        <v>0</v>
      </c>
      <c r="BO49" s="14">
        <v>0</v>
      </c>
      <c r="BP49" s="13">
        <v>0</v>
      </c>
    </row>
    <row r="50" spans="1:68">
      <c r="A50" s="33">
        <v>46</v>
      </c>
      <c r="B50" s="12" t="s">
        <v>247</v>
      </c>
      <c r="C50" s="12" t="s">
        <v>248</v>
      </c>
      <c r="D50" s="12" t="s">
        <v>249</v>
      </c>
      <c r="E50" s="12" t="s">
        <v>250</v>
      </c>
      <c r="F50" s="12" t="s">
        <v>135</v>
      </c>
      <c r="G50" s="12" t="s">
        <v>136</v>
      </c>
      <c r="H50" s="13">
        <f t="shared" si="12"/>
        <v>16</v>
      </c>
      <c r="I50" s="14">
        <f t="shared" si="13"/>
        <v>1</v>
      </c>
      <c r="J50" s="15">
        <f t="shared" si="14"/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6">
        <f t="shared" si="15"/>
        <v>1</v>
      </c>
      <c r="U50" s="15">
        <v>0</v>
      </c>
      <c r="V50" s="15">
        <v>1</v>
      </c>
      <c r="W50" s="16">
        <v>0</v>
      </c>
      <c r="X50" s="16">
        <v>0</v>
      </c>
      <c r="Y50" s="15">
        <v>0</v>
      </c>
      <c r="Z50" s="16">
        <v>0</v>
      </c>
      <c r="AA50" s="15">
        <v>0</v>
      </c>
      <c r="AB50" s="16">
        <v>0</v>
      </c>
      <c r="AC50" s="16">
        <f t="shared" si="16"/>
        <v>0</v>
      </c>
      <c r="AD50" s="15"/>
      <c r="AE50" s="15"/>
      <c r="AF50" s="15"/>
      <c r="AG50" s="15"/>
      <c r="AH50" s="15"/>
      <c r="AI50" s="16"/>
      <c r="AJ50" s="14">
        <f t="shared" si="17"/>
        <v>0</v>
      </c>
      <c r="AK50" s="14">
        <f t="shared" si="18"/>
        <v>0</v>
      </c>
      <c r="AL50" s="15"/>
      <c r="AM50" s="16"/>
      <c r="AN50" s="17"/>
      <c r="AO50" s="14"/>
      <c r="AP50" s="17"/>
      <c r="AQ50" s="14"/>
      <c r="AR50" s="17"/>
      <c r="AS50" s="15"/>
      <c r="AT50" s="14"/>
      <c r="AU50" s="17"/>
      <c r="AV50" s="17">
        <f t="shared" si="19"/>
        <v>0</v>
      </c>
      <c r="AW50" s="16"/>
      <c r="AX50" s="17"/>
      <c r="AY50" s="16"/>
      <c r="AZ50" s="13">
        <f t="shared" si="20"/>
        <v>15</v>
      </c>
      <c r="BA50" s="14">
        <f t="shared" si="21"/>
        <v>9</v>
      </c>
      <c r="BB50" s="14">
        <f t="shared" si="22"/>
        <v>9</v>
      </c>
      <c r="BC50" s="17">
        <v>19.25</v>
      </c>
      <c r="BD50" s="14">
        <v>0</v>
      </c>
      <c r="BE50" s="16"/>
      <c r="BF50" s="15">
        <f t="shared" si="23"/>
        <v>0</v>
      </c>
      <c r="BG50" s="15"/>
      <c r="BH50" s="15"/>
      <c r="BI50" s="16">
        <v>0</v>
      </c>
      <c r="BJ50" s="13">
        <v>6</v>
      </c>
      <c r="BK50" s="16">
        <v>0</v>
      </c>
      <c r="BL50" s="13">
        <v>0</v>
      </c>
      <c r="BM50" s="14">
        <v>6</v>
      </c>
      <c r="BN50" s="14">
        <v>0</v>
      </c>
      <c r="BO50" s="14">
        <v>0</v>
      </c>
      <c r="BP50" s="13">
        <v>0</v>
      </c>
    </row>
    <row r="51" spans="1:68">
      <c r="A51" s="33">
        <v>47</v>
      </c>
      <c r="B51" s="12" t="s">
        <v>307</v>
      </c>
      <c r="C51" s="12" t="s">
        <v>308</v>
      </c>
      <c r="D51" s="12" t="s">
        <v>309</v>
      </c>
      <c r="E51" s="12" t="s">
        <v>166</v>
      </c>
      <c r="F51" s="12" t="s">
        <v>135</v>
      </c>
      <c r="G51" s="12" t="s">
        <v>136</v>
      </c>
      <c r="H51" s="13">
        <f t="shared" si="12"/>
        <v>15.1875</v>
      </c>
      <c r="I51" s="14">
        <f t="shared" si="13"/>
        <v>1.5</v>
      </c>
      <c r="J51" s="15">
        <f t="shared" si="14"/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6">
        <f t="shared" si="15"/>
        <v>1.5</v>
      </c>
      <c r="U51" s="15">
        <v>0</v>
      </c>
      <c r="V51" s="15">
        <v>0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0.5</v>
      </c>
      <c r="AC51" s="16">
        <f t="shared" si="16"/>
        <v>0</v>
      </c>
      <c r="AD51" s="15"/>
      <c r="AE51" s="15"/>
      <c r="AF51" s="15"/>
      <c r="AG51" s="15"/>
      <c r="AH51" s="15"/>
      <c r="AI51" s="16"/>
      <c r="AJ51" s="14">
        <f t="shared" si="17"/>
        <v>0</v>
      </c>
      <c r="AK51" s="14">
        <f t="shared" si="18"/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 t="shared" si="19"/>
        <v>0</v>
      </c>
      <c r="AW51" s="16"/>
      <c r="AX51" s="17"/>
      <c r="AY51" s="16"/>
      <c r="AZ51" s="13">
        <f t="shared" si="20"/>
        <v>13.6875</v>
      </c>
      <c r="BA51" s="14">
        <f t="shared" si="21"/>
        <v>9</v>
      </c>
      <c r="BB51" s="14">
        <f t="shared" si="22"/>
        <v>9</v>
      </c>
      <c r="BC51" s="17">
        <v>18</v>
      </c>
      <c r="BD51" s="14">
        <v>0</v>
      </c>
      <c r="BE51" s="16"/>
      <c r="BF51" s="15">
        <f t="shared" si="23"/>
        <v>0</v>
      </c>
      <c r="BG51" s="15"/>
      <c r="BH51" s="15"/>
      <c r="BI51" s="16">
        <v>0</v>
      </c>
      <c r="BJ51" s="13">
        <v>4.6875</v>
      </c>
      <c r="BK51" s="16">
        <v>0</v>
      </c>
      <c r="BL51" s="13">
        <v>0</v>
      </c>
      <c r="BM51" s="14">
        <v>3.375</v>
      </c>
      <c r="BN51" s="14">
        <v>0</v>
      </c>
      <c r="BO51" s="14">
        <v>0.375</v>
      </c>
      <c r="BP51" s="13">
        <v>0.9375</v>
      </c>
    </row>
    <row r="52" spans="1:68">
      <c r="A52" s="33">
        <v>48</v>
      </c>
      <c r="B52" s="12" t="s">
        <v>216</v>
      </c>
      <c r="C52" s="12" t="s">
        <v>217</v>
      </c>
      <c r="D52" s="12" t="s">
        <v>218</v>
      </c>
      <c r="E52" s="12" t="s">
        <v>219</v>
      </c>
      <c r="F52" s="12" t="s">
        <v>135</v>
      </c>
      <c r="G52" s="12" t="s">
        <v>136</v>
      </c>
      <c r="H52" s="13">
        <f t="shared" si="12"/>
        <v>13.875</v>
      </c>
      <c r="I52" s="14">
        <f t="shared" si="13"/>
        <v>0</v>
      </c>
      <c r="J52" s="15">
        <f t="shared" si="14"/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6">
        <f t="shared" si="15"/>
        <v>0</v>
      </c>
      <c r="U52" s="15"/>
      <c r="V52" s="15"/>
      <c r="W52" s="16"/>
      <c r="X52" s="16"/>
      <c r="Y52" s="15"/>
      <c r="Z52" s="16"/>
      <c r="AA52" s="15"/>
      <c r="AB52" s="16"/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0</v>
      </c>
      <c r="AK52" s="14">
        <f t="shared" si="18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13.875</v>
      </c>
      <c r="BA52" s="14">
        <f t="shared" si="21"/>
        <v>10</v>
      </c>
      <c r="BB52" s="14">
        <f t="shared" si="22"/>
        <v>9</v>
      </c>
      <c r="BC52" s="17">
        <v>12.25</v>
      </c>
      <c r="BD52" s="14">
        <v>0</v>
      </c>
      <c r="BE52" s="16">
        <v>0</v>
      </c>
      <c r="BF52" s="15">
        <f t="shared" si="23"/>
        <v>1</v>
      </c>
      <c r="BG52" s="15">
        <v>0</v>
      </c>
      <c r="BH52" s="15">
        <v>1</v>
      </c>
      <c r="BI52" s="16">
        <v>0</v>
      </c>
      <c r="BJ52" s="13">
        <v>3.875</v>
      </c>
      <c r="BK52" s="16">
        <v>0</v>
      </c>
      <c r="BL52" s="13">
        <v>0</v>
      </c>
      <c r="BM52" s="14">
        <v>0.375</v>
      </c>
      <c r="BN52" s="14">
        <v>3.5</v>
      </c>
      <c r="BO52" s="14">
        <v>0</v>
      </c>
      <c r="BP52" s="13">
        <v>0</v>
      </c>
    </row>
    <row r="53" spans="1:68">
      <c r="A53" s="33">
        <v>49</v>
      </c>
      <c r="B53" s="12" t="s">
        <v>220</v>
      </c>
      <c r="C53" s="12" t="s">
        <v>221</v>
      </c>
      <c r="D53" s="12" t="s">
        <v>222</v>
      </c>
      <c r="E53" s="12" t="s">
        <v>151</v>
      </c>
      <c r="F53" s="12" t="s">
        <v>135</v>
      </c>
      <c r="G53" s="12" t="s">
        <v>136</v>
      </c>
      <c r="H53" s="13">
        <f t="shared" si="12"/>
        <v>12.25</v>
      </c>
      <c r="I53" s="14">
        <f t="shared" si="13"/>
        <v>2.5</v>
      </c>
      <c r="J53" s="15">
        <f t="shared" si="14"/>
        <v>0</v>
      </c>
      <c r="K53" s="15"/>
      <c r="L53" s="15"/>
      <c r="M53" s="15"/>
      <c r="N53" s="15"/>
      <c r="O53" s="15"/>
      <c r="P53" s="15"/>
      <c r="Q53" s="15"/>
      <c r="R53" s="15"/>
      <c r="S53" s="15"/>
      <c r="T53" s="16">
        <f t="shared" si="15"/>
        <v>1</v>
      </c>
      <c r="U53" s="15">
        <v>0</v>
      </c>
      <c r="V53" s="15">
        <v>0</v>
      </c>
      <c r="W53" s="16">
        <v>1</v>
      </c>
      <c r="X53" s="16">
        <v>0</v>
      </c>
      <c r="Y53" s="15">
        <v>0</v>
      </c>
      <c r="Z53" s="16">
        <v>0</v>
      </c>
      <c r="AA53" s="15">
        <v>0</v>
      </c>
      <c r="AB53" s="16">
        <v>0</v>
      </c>
      <c r="AC53" s="16">
        <f t="shared" si="16"/>
        <v>1.5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6">
        <v>0.5</v>
      </c>
      <c r="AJ53" s="14">
        <f t="shared" si="17"/>
        <v>0</v>
      </c>
      <c r="AK53" s="14">
        <f t="shared" si="18"/>
        <v>0</v>
      </c>
      <c r="AL53" s="15"/>
      <c r="AM53" s="16"/>
      <c r="AN53" s="17"/>
      <c r="AO53" s="14"/>
      <c r="AP53" s="17"/>
      <c r="AQ53" s="14"/>
      <c r="AR53" s="17"/>
      <c r="AS53" s="15"/>
      <c r="AT53" s="14"/>
      <c r="AU53" s="17"/>
      <c r="AV53" s="17">
        <f t="shared" si="19"/>
        <v>0</v>
      </c>
      <c r="AW53" s="16"/>
      <c r="AX53" s="17"/>
      <c r="AY53" s="16"/>
      <c r="AZ53" s="13">
        <f t="shared" si="20"/>
        <v>9.75</v>
      </c>
      <c r="BA53" s="14">
        <f t="shared" si="21"/>
        <v>9</v>
      </c>
      <c r="BB53" s="14">
        <f t="shared" si="22"/>
        <v>9</v>
      </c>
      <c r="BC53" s="17">
        <v>13.5</v>
      </c>
      <c r="BD53" s="14">
        <v>0</v>
      </c>
      <c r="BE53" s="16"/>
      <c r="BF53" s="15">
        <f t="shared" si="23"/>
        <v>0</v>
      </c>
      <c r="BG53" s="15"/>
      <c r="BH53" s="15"/>
      <c r="BI53" s="16">
        <v>0</v>
      </c>
      <c r="BJ53" s="13">
        <v>0.75</v>
      </c>
      <c r="BK53" s="16">
        <v>0</v>
      </c>
      <c r="BL53" s="13">
        <v>0</v>
      </c>
      <c r="BM53" s="14">
        <v>0.75</v>
      </c>
      <c r="BN53" s="14">
        <v>0</v>
      </c>
      <c r="BO53" s="14">
        <v>0</v>
      </c>
      <c r="BP53" s="13">
        <v>0</v>
      </c>
    </row>
    <row r="54" spans="1:68">
      <c r="A54" s="33">
        <v>50</v>
      </c>
      <c r="B54" s="12" t="s">
        <v>170</v>
      </c>
      <c r="C54" s="12" t="s">
        <v>171</v>
      </c>
      <c r="D54" s="12" t="s">
        <v>172</v>
      </c>
      <c r="E54" s="12" t="s">
        <v>147</v>
      </c>
      <c r="F54" s="12" t="s">
        <v>135</v>
      </c>
      <c r="G54" s="12" t="s">
        <v>136</v>
      </c>
      <c r="H54" s="13">
        <f t="shared" si="12"/>
        <v>10.824999999999999</v>
      </c>
      <c r="I54" s="14">
        <f t="shared" si="13"/>
        <v>0.7</v>
      </c>
      <c r="J54" s="15">
        <f t="shared" si="14"/>
        <v>0</v>
      </c>
      <c r="K54" s="15"/>
      <c r="L54" s="15"/>
      <c r="M54" s="15"/>
      <c r="N54" s="15"/>
      <c r="O54" s="15"/>
      <c r="P54" s="15"/>
      <c r="Q54" s="15"/>
      <c r="R54" s="15"/>
      <c r="S54" s="15"/>
      <c r="T54" s="16">
        <f t="shared" si="15"/>
        <v>0.7</v>
      </c>
      <c r="U54" s="15">
        <v>0</v>
      </c>
      <c r="V54" s="15">
        <v>0</v>
      </c>
      <c r="W54" s="16">
        <v>0.7</v>
      </c>
      <c r="X54" s="16">
        <v>0</v>
      </c>
      <c r="Y54" s="15">
        <v>0</v>
      </c>
      <c r="Z54" s="16">
        <v>0</v>
      </c>
      <c r="AA54" s="15">
        <v>0</v>
      </c>
      <c r="AB54" s="16">
        <v>0</v>
      </c>
      <c r="AC54" s="16">
        <f t="shared" si="16"/>
        <v>0</v>
      </c>
      <c r="AD54" s="15"/>
      <c r="AE54" s="15"/>
      <c r="AF54" s="15"/>
      <c r="AG54" s="15"/>
      <c r="AH54" s="15"/>
      <c r="AI54" s="16"/>
      <c r="AJ54" s="14">
        <f t="shared" si="17"/>
        <v>0</v>
      </c>
      <c r="AK54" s="14">
        <f t="shared" si="18"/>
        <v>0</v>
      </c>
      <c r="AL54" s="15"/>
      <c r="AM54" s="16"/>
      <c r="AN54" s="17"/>
      <c r="AO54" s="14"/>
      <c r="AP54" s="17"/>
      <c r="AQ54" s="14"/>
      <c r="AR54" s="17"/>
      <c r="AS54" s="15"/>
      <c r="AT54" s="14"/>
      <c r="AU54" s="17"/>
      <c r="AV54" s="17">
        <f t="shared" si="19"/>
        <v>0</v>
      </c>
      <c r="AW54" s="16"/>
      <c r="AX54" s="17"/>
      <c r="AY54" s="16"/>
      <c r="AZ54" s="13">
        <f t="shared" si="20"/>
        <v>10.125</v>
      </c>
      <c r="BA54" s="14">
        <f t="shared" si="21"/>
        <v>8.25</v>
      </c>
      <c r="BB54" s="14">
        <f t="shared" si="22"/>
        <v>8.25</v>
      </c>
      <c r="BC54" s="17">
        <v>8.25</v>
      </c>
      <c r="BD54" s="14">
        <v>0</v>
      </c>
      <c r="BE54" s="16"/>
      <c r="BF54" s="15">
        <f t="shared" si="23"/>
        <v>0</v>
      </c>
      <c r="BG54" s="15"/>
      <c r="BH54" s="15"/>
      <c r="BI54" s="16">
        <v>0</v>
      </c>
      <c r="BJ54" s="13">
        <v>1.875</v>
      </c>
      <c r="BK54" s="16">
        <v>0</v>
      </c>
      <c r="BL54" s="13">
        <v>0</v>
      </c>
      <c r="BM54" s="14">
        <v>1.875</v>
      </c>
      <c r="BN54" s="14">
        <v>0</v>
      </c>
      <c r="BO54" s="14">
        <v>0</v>
      </c>
      <c r="BP54" s="13">
        <v>0</v>
      </c>
    </row>
    <row r="55" spans="1:68">
      <c r="A55" s="33">
        <v>51</v>
      </c>
      <c r="B55" s="12" t="s">
        <v>244</v>
      </c>
      <c r="C55" s="12" t="s">
        <v>245</v>
      </c>
      <c r="D55" s="12" t="s">
        <v>246</v>
      </c>
      <c r="E55" s="12" t="s">
        <v>147</v>
      </c>
      <c r="F55" s="12" t="s">
        <v>135</v>
      </c>
      <c r="G55" s="12" t="s">
        <v>136</v>
      </c>
      <c r="H55" s="13">
        <f t="shared" si="12"/>
        <v>10.762499999999999</v>
      </c>
      <c r="I55" s="14">
        <f t="shared" si="13"/>
        <v>1.7</v>
      </c>
      <c r="J55" s="15">
        <f t="shared" si="14"/>
        <v>0</v>
      </c>
      <c r="K55" s="15"/>
      <c r="L55" s="15"/>
      <c r="M55" s="15"/>
      <c r="N55" s="15"/>
      <c r="O55" s="15"/>
      <c r="P55" s="15"/>
      <c r="Q55" s="15"/>
      <c r="R55" s="15"/>
      <c r="S55" s="15"/>
      <c r="T55" s="16">
        <f t="shared" si="15"/>
        <v>0.7</v>
      </c>
      <c r="U55" s="15">
        <v>0</v>
      </c>
      <c r="V55" s="15">
        <v>0</v>
      </c>
      <c r="W55" s="16">
        <v>0.7</v>
      </c>
      <c r="X55" s="16">
        <v>0</v>
      </c>
      <c r="Y55" s="15">
        <v>0</v>
      </c>
      <c r="Z55" s="16">
        <v>0</v>
      </c>
      <c r="AA55" s="15">
        <v>0</v>
      </c>
      <c r="AB55" s="16">
        <v>0</v>
      </c>
      <c r="AC55" s="16">
        <f t="shared" si="16"/>
        <v>1</v>
      </c>
      <c r="AD55" s="15">
        <v>0</v>
      </c>
      <c r="AE55" s="15">
        <v>0</v>
      </c>
      <c r="AF55" s="15">
        <v>1</v>
      </c>
      <c r="AG55" s="15">
        <v>0</v>
      </c>
      <c r="AH55" s="15">
        <v>0</v>
      </c>
      <c r="AI55" s="16">
        <v>0</v>
      </c>
      <c r="AJ55" s="14">
        <f t="shared" si="17"/>
        <v>0</v>
      </c>
      <c r="AK55" s="14">
        <f t="shared" si="18"/>
        <v>0</v>
      </c>
      <c r="AL55" s="15"/>
      <c r="AM55" s="16"/>
      <c r="AN55" s="17"/>
      <c r="AO55" s="14"/>
      <c r="AP55" s="17"/>
      <c r="AQ55" s="14"/>
      <c r="AR55" s="17"/>
      <c r="AS55" s="15"/>
      <c r="AT55" s="14"/>
      <c r="AU55" s="17"/>
      <c r="AV55" s="17">
        <f t="shared" si="19"/>
        <v>0</v>
      </c>
      <c r="AW55" s="16"/>
      <c r="AX55" s="17"/>
      <c r="AY55" s="16"/>
      <c r="AZ55" s="13">
        <f t="shared" si="20"/>
        <v>9.0625</v>
      </c>
      <c r="BA55" s="14">
        <f t="shared" si="21"/>
        <v>9</v>
      </c>
      <c r="BB55" s="14">
        <f t="shared" si="22"/>
        <v>9</v>
      </c>
      <c r="BC55" s="17">
        <v>10.25</v>
      </c>
      <c r="BD55" s="14">
        <v>0</v>
      </c>
      <c r="BE55" s="16"/>
      <c r="BF55" s="15">
        <f t="shared" si="23"/>
        <v>0</v>
      </c>
      <c r="BG55" s="15"/>
      <c r="BH55" s="15"/>
      <c r="BI55" s="16">
        <v>0</v>
      </c>
      <c r="BJ55" s="13">
        <v>6.25E-2</v>
      </c>
      <c r="BK55" s="16">
        <v>0</v>
      </c>
      <c r="BL55" s="13">
        <v>0</v>
      </c>
      <c r="BM55" s="14">
        <v>0</v>
      </c>
      <c r="BN55" s="14">
        <v>0</v>
      </c>
      <c r="BO55" s="14">
        <v>0</v>
      </c>
      <c r="BP55" s="13">
        <v>6.25E-2</v>
      </c>
    </row>
    <row r="56" spans="1:68">
      <c r="A56" s="33">
        <v>52</v>
      </c>
      <c r="B56" s="12" t="s">
        <v>199</v>
      </c>
      <c r="C56" s="12" t="s">
        <v>200</v>
      </c>
      <c r="D56" s="12" t="s">
        <v>201</v>
      </c>
      <c r="E56" s="12" t="s">
        <v>198</v>
      </c>
      <c r="F56" s="12" t="s">
        <v>135</v>
      </c>
      <c r="G56" s="12" t="s">
        <v>136</v>
      </c>
      <c r="H56" s="13">
        <f t="shared" si="12"/>
        <v>10.25</v>
      </c>
      <c r="I56" s="14">
        <f t="shared" si="13"/>
        <v>4</v>
      </c>
      <c r="J56" s="15">
        <f t="shared" si="14"/>
        <v>2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2</v>
      </c>
      <c r="R56" s="15">
        <v>0</v>
      </c>
      <c r="S56" s="15">
        <v>0</v>
      </c>
      <c r="T56" s="16">
        <f t="shared" si="15"/>
        <v>1</v>
      </c>
      <c r="U56" s="15">
        <v>0</v>
      </c>
      <c r="V56" s="15">
        <v>1</v>
      </c>
      <c r="W56" s="16">
        <v>0</v>
      </c>
      <c r="X56" s="16">
        <v>0</v>
      </c>
      <c r="Y56" s="15">
        <v>0</v>
      </c>
      <c r="Z56" s="16">
        <v>0</v>
      </c>
      <c r="AA56" s="15">
        <v>0</v>
      </c>
      <c r="AB56" s="16">
        <v>0</v>
      </c>
      <c r="AC56" s="16">
        <f t="shared" si="16"/>
        <v>1</v>
      </c>
      <c r="AD56" s="15">
        <v>0</v>
      </c>
      <c r="AE56" s="15">
        <v>0</v>
      </c>
      <c r="AF56" s="15">
        <v>1</v>
      </c>
      <c r="AG56" s="15">
        <v>0</v>
      </c>
      <c r="AH56" s="15">
        <v>0</v>
      </c>
      <c r="AI56" s="16">
        <v>0</v>
      </c>
      <c r="AJ56" s="14">
        <f t="shared" si="17"/>
        <v>0</v>
      </c>
      <c r="AK56" s="14">
        <f t="shared" si="18"/>
        <v>0</v>
      </c>
      <c r="AL56" s="15"/>
      <c r="AM56" s="16"/>
      <c r="AN56" s="17"/>
      <c r="AO56" s="14"/>
      <c r="AP56" s="17"/>
      <c r="AQ56" s="14"/>
      <c r="AR56" s="17"/>
      <c r="AS56" s="15"/>
      <c r="AT56" s="14"/>
      <c r="AU56" s="17"/>
      <c r="AV56" s="17">
        <f t="shared" si="19"/>
        <v>0</v>
      </c>
      <c r="AW56" s="16"/>
      <c r="AX56" s="17"/>
      <c r="AY56" s="16"/>
      <c r="AZ56" s="13">
        <f t="shared" si="20"/>
        <v>6.25</v>
      </c>
      <c r="BA56" s="14">
        <f t="shared" si="21"/>
        <v>6.25</v>
      </c>
      <c r="BB56" s="14">
        <f t="shared" si="22"/>
        <v>6.25</v>
      </c>
      <c r="BC56" s="17">
        <v>6.25</v>
      </c>
      <c r="BD56" s="14">
        <v>0</v>
      </c>
      <c r="BE56" s="16"/>
      <c r="BF56" s="15">
        <f t="shared" si="23"/>
        <v>0</v>
      </c>
      <c r="BG56" s="15"/>
      <c r="BH56" s="15"/>
      <c r="BI56" s="16">
        <v>0</v>
      </c>
      <c r="BJ56" s="13">
        <v>0</v>
      </c>
      <c r="BK56" s="16">
        <v>0</v>
      </c>
      <c r="BL56" s="13">
        <v>0</v>
      </c>
      <c r="BM56" s="14">
        <v>0</v>
      </c>
      <c r="BN56" s="14">
        <v>0</v>
      </c>
      <c r="BO56" s="14">
        <v>0</v>
      </c>
      <c r="BP56" s="13">
        <v>0</v>
      </c>
    </row>
    <row r="57" spans="1:68">
      <c r="A57" s="33">
        <v>53</v>
      </c>
      <c r="B57" s="12" t="s">
        <v>227</v>
      </c>
      <c r="C57" s="12" t="s">
        <v>228</v>
      </c>
      <c r="D57" s="12" t="s">
        <v>229</v>
      </c>
      <c r="E57" s="12" t="s">
        <v>230</v>
      </c>
      <c r="F57" s="12" t="s">
        <v>135</v>
      </c>
      <c r="G57" s="12" t="s">
        <v>136</v>
      </c>
      <c r="H57" s="13">
        <f t="shared" si="12"/>
        <v>10</v>
      </c>
      <c r="I57" s="14">
        <f t="shared" si="13"/>
        <v>1</v>
      </c>
      <c r="J57" s="15">
        <f t="shared" si="14"/>
        <v>0</v>
      </c>
      <c r="K57" s="15"/>
      <c r="L57" s="15"/>
      <c r="M57" s="15"/>
      <c r="N57" s="15"/>
      <c r="O57" s="15"/>
      <c r="P57" s="15"/>
      <c r="Q57" s="15"/>
      <c r="R57" s="15"/>
      <c r="S57" s="15"/>
      <c r="T57" s="16">
        <f t="shared" si="15"/>
        <v>0</v>
      </c>
      <c r="U57" s="15"/>
      <c r="V57" s="15"/>
      <c r="W57" s="16"/>
      <c r="X57" s="16"/>
      <c r="Y57" s="15"/>
      <c r="Z57" s="16"/>
      <c r="AA57" s="15"/>
      <c r="AB57" s="16"/>
      <c r="AC57" s="16">
        <f t="shared" si="16"/>
        <v>1</v>
      </c>
      <c r="AD57" s="15">
        <v>0</v>
      </c>
      <c r="AE57" s="15">
        <v>0</v>
      </c>
      <c r="AF57" s="15">
        <v>1</v>
      </c>
      <c r="AG57" s="15">
        <v>0</v>
      </c>
      <c r="AH57" s="15">
        <v>0</v>
      </c>
      <c r="AI57" s="16">
        <v>0</v>
      </c>
      <c r="AJ57" s="14">
        <f t="shared" si="17"/>
        <v>0</v>
      </c>
      <c r="AK57" s="14">
        <f t="shared" si="18"/>
        <v>0</v>
      </c>
      <c r="AL57" s="15"/>
      <c r="AM57" s="16"/>
      <c r="AN57" s="17"/>
      <c r="AO57" s="14"/>
      <c r="AP57" s="17"/>
      <c r="AQ57" s="14"/>
      <c r="AR57" s="17"/>
      <c r="AS57" s="15"/>
      <c r="AT57" s="14"/>
      <c r="AU57" s="17"/>
      <c r="AV57" s="17">
        <f t="shared" si="19"/>
        <v>0</v>
      </c>
      <c r="AW57" s="16"/>
      <c r="AX57" s="17"/>
      <c r="AY57" s="16"/>
      <c r="AZ57" s="13">
        <f t="shared" si="20"/>
        <v>9</v>
      </c>
      <c r="BA57" s="14">
        <f t="shared" si="21"/>
        <v>9</v>
      </c>
      <c r="BB57" s="14">
        <f t="shared" si="22"/>
        <v>9</v>
      </c>
      <c r="BC57" s="17">
        <v>9.25</v>
      </c>
      <c r="BD57" s="14">
        <v>0</v>
      </c>
      <c r="BE57" s="16"/>
      <c r="BF57" s="15">
        <f t="shared" si="23"/>
        <v>0</v>
      </c>
      <c r="BG57" s="15"/>
      <c r="BH57" s="15"/>
      <c r="BI57" s="16">
        <v>0</v>
      </c>
      <c r="BJ57" s="13">
        <v>0</v>
      </c>
      <c r="BK57" s="16">
        <v>0</v>
      </c>
      <c r="BL57" s="13">
        <v>0</v>
      </c>
      <c r="BM57" s="14">
        <v>0</v>
      </c>
      <c r="BN57" s="14">
        <v>0</v>
      </c>
      <c r="BO57" s="14">
        <v>0</v>
      </c>
      <c r="BP57" s="13">
        <v>0</v>
      </c>
    </row>
    <row r="58" spans="1:68">
      <c r="A58" s="33">
        <v>54</v>
      </c>
      <c r="B58" s="12" t="s">
        <v>286</v>
      </c>
      <c r="C58" s="12" t="s">
        <v>287</v>
      </c>
      <c r="D58" s="12" t="s">
        <v>288</v>
      </c>
      <c r="E58" s="12" t="s">
        <v>158</v>
      </c>
      <c r="F58" s="12" t="s">
        <v>135</v>
      </c>
      <c r="G58" s="12" t="s">
        <v>136</v>
      </c>
      <c r="H58" s="13">
        <f t="shared" si="12"/>
        <v>9.125</v>
      </c>
      <c r="I58" s="14">
        <f t="shared" si="13"/>
        <v>0</v>
      </c>
      <c r="J58" s="15">
        <f t="shared" si="14"/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6">
        <f t="shared" si="15"/>
        <v>0</v>
      </c>
      <c r="U58" s="15"/>
      <c r="V58" s="15"/>
      <c r="W58" s="16"/>
      <c r="X58" s="16"/>
      <c r="Y58" s="15"/>
      <c r="Z58" s="16"/>
      <c r="AA58" s="15"/>
      <c r="AB58" s="16"/>
      <c r="AC58" s="16">
        <f t="shared" si="16"/>
        <v>0</v>
      </c>
      <c r="AD58" s="15"/>
      <c r="AE58" s="15"/>
      <c r="AF58" s="15"/>
      <c r="AG58" s="15"/>
      <c r="AH58" s="15"/>
      <c r="AI58" s="16"/>
      <c r="AJ58" s="14">
        <f t="shared" si="17"/>
        <v>0</v>
      </c>
      <c r="AK58" s="14">
        <f t="shared" si="18"/>
        <v>0</v>
      </c>
      <c r="AL58" s="15"/>
      <c r="AM58" s="16"/>
      <c r="AN58" s="17"/>
      <c r="AO58" s="14"/>
      <c r="AP58" s="17"/>
      <c r="AQ58" s="14"/>
      <c r="AR58" s="17"/>
      <c r="AS58" s="15"/>
      <c r="AT58" s="14"/>
      <c r="AU58" s="17"/>
      <c r="AV58" s="17">
        <f t="shared" si="19"/>
        <v>0</v>
      </c>
      <c r="AW58" s="16"/>
      <c r="AX58" s="17"/>
      <c r="AY58" s="16"/>
      <c r="AZ58" s="13">
        <f t="shared" si="20"/>
        <v>9.125</v>
      </c>
      <c r="BA58" s="14">
        <f t="shared" si="21"/>
        <v>8.75</v>
      </c>
      <c r="BB58" s="14">
        <f t="shared" si="22"/>
        <v>8.75</v>
      </c>
      <c r="BC58" s="17">
        <v>8.75</v>
      </c>
      <c r="BD58" s="14">
        <v>0</v>
      </c>
      <c r="BE58" s="16"/>
      <c r="BF58" s="15">
        <f t="shared" si="23"/>
        <v>0</v>
      </c>
      <c r="BG58" s="15"/>
      <c r="BH58" s="15"/>
      <c r="BI58" s="16">
        <v>0</v>
      </c>
      <c r="BJ58" s="13">
        <v>0.375</v>
      </c>
      <c r="BK58" s="16">
        <v>0</v>
      </c>
      <c r="BL58" s="13">
        <v>0</v>
      </c>
      <c r="BM58" s="14">
        <v>0.375</v>
      </c>
      <c r="BN58" s="14">
        <v>0</v>
      </c>
      <c r="BO58" s="14">
        <v>0</v>
      </c>
      <c r="BP58" s="13">
        <v>0</v>
      </c>
    </row>
    <row r="59" spans="1:68">
      <c r="A59" s="33">
        <v>55</v>
      </c>
      <c r="B59" s="12" t="s">
        <v>148</v>
      </c>
      <c r="C59" s="12" t="s">
        <v>149</v>
      </c>
      <c r="D59" s="12" t="s">
        <v>150</v>
      </c>
      <c r="E59" s="12" t="s">
        <v>151</v>
      </c>
      <c r="F59" s="12" t="s">
        <v>135</v>
      </c>
      <c r="G59" s="12" t="s">
        <v>136</v>
      </c>
      <c r="H59" s="13">
        <f t="shared" si="12"/>
        <v>8.5</v>
      </c>
      <c r="I59" s="14">
        <f t="shared" si="13"/>
        <v>1</v>
      </c>
      <c r="J59" s="15">
        <f t="shared" si="14"/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16">
        <f t="shared" si="15"/>
        <v>1</v>
      </c>
      <c r="U59" s="15">
        <v>0</v>
      </c>
      <c r="V59" s="15">
        <v>1</v>
      </c>
      <c r="W59" s="16">
        <v>0</v>
      </c>
      <c r="X59" s="16">
        <v>0</v>
      </c>
      <c r="Y59" s="15">
        <v>0</v>
      </c>
      <c r="Z59" s="16">
        <v>0</v>
      </c>
      <c r="AA59" s="15">
        <v>0</v>
      </c>
      <c r="AB59" s="16">
        <v>0</v>
      </c>
      <c r="AC59" s="16">
        <f t="shared" si="16"/>
        <v>0</v>
      </c>
      <c r="AD59" s="15"/>
      <c r="AE59" s="15"/>
      <c r="AF59" s="15"/>
      <c r="AG59" s="15"/>
      <c r="AH59" s="15"/>
      <c r="AI59" s="16"/>
      <c r="AJ59" s="14">
        <f t="shared" si="17"/>
        <v>0</v>
      </c>
      <c r="AK59" s="14">
        <f t="shared" si="18"/>
        <v>0</v>
      </c>
      <c r="AL59" s="15"/>
      <c r="AM59" s="16"/>
      <c r="AN59" s="17"/>
      <c r="AO59" s="14"/>
      <c r="AP59" s="17"/>
      <c r="AQ59" s="14"/>
      <c r="AR59" s="17"/>
      <c r="AS59" s="15"/>
      <c r="AT59" s="14"/>
      <c r="AU59" s="17"/>
      <c r="AV59" s="17">
        <f t="shared" si="19"/>
        <v>0</v>
      </c>
      <c r="AW59" s="16"/>
      <c r="AX59" s="17"/>
      <c r="AY59" s="16"/>
      <c r="AZ59" s="13">
        <f t="shared" si="20"/>
        <v>7.5</v>
      </c>
      <c r="BA59" s="14">
        <f t="shared" si="21"/>
        <v>7.5</v>
      </c>
      <c r="BB59" s="14">
        <f t="shared" si="22"/>
        <v>7.5</v>
      </c>
      <c r="BC59" s="17">
        <v>7.5</v>
      </c>
      <c r="BD59" s="14">
        <v>0</v>
      </c>
      <c r="BE59" s="16"/>
      <c r="BF59" s="15">
        <f t="shared" si="23"/>
        <v>0</v>
      </c>
      <c r="BG59" s="15"/>
      <c r="BH59" s="15"/>
      <c r="BI59" s="16">
        <v>0</v>
      </c>
      <c r="BJ59" s="13">
        <v>0</v>
      </c>
      <c r="BK59" s="16">
        <v>0</v>
      </c>
      <c r="BL59" s="13">
        <v>0</v>
      </c>
      <c r="BM59" s="14">
        <v>0</v>
      </c>
      <c r="BN59" s="14">
        <v>0</v>
      </c>
      <c r="BO59" s="14">
        <v>0</v>
      </c>
      <c r="BP59" s="13">
        <v>0</v>
      </c>
    </row>
    <row r="60" spans="1:68">
      <c r="A60" s="33">
        <v>56</v>
      </c>
      <c r="B60" s="12" t="s">
        <v>231</v>
      </c>
      <c r="C60" s="12" t="s">
        <v>232</v>
      </c>
      <c r="D60" s="12" t="s">
        <v>233</v>
      </c>
      <c r="E60" s="12" t="s">
        <v>230</v>
      </c>
      <c r="F60" s="12" t="s">
        <v>135</v>
      </c>
      <c r="G60" s="12" t="s">
        <v>136</v>
      </c>
      <c r="H60" s="13">
        <f t="shared" si="12"/>
        <v>8.25</v>
      </c>
      <c r="I60" s="14">
        <f t="shared" si="13"/>
        <v>1</v>
      </c>
      <c r="J60" s="15">
        <f t="shared" si="14"/>
        <v>0</v>
      </c>
      <c r="K60" s="15"/>
      <c r="L60" s="15"/>
      <c r="M60" s="15"/>
      <c r="N60" s="15"/>
      <c r="O60" s="15"/>
      <c r="P60" s="15"/>
      <c r="Q60" s="15"/>
      <c r="R60" s="15"/>
      <c r="S60" s="15"/>
      <c r="T60" s="16">
        <f t="shared" si="15"/>
        <v>1</v>
      </c>
      <c r="U60" s="15">
        <v>0</v>
      </c>
      <c r="V60" s="15">
        <v>0</v>
      </c>
      <c r="W60" s="16">
        <v>1</v>
      </c>
      <c r="X60" s="16">
        <v>0</v>
      </c>
      <c r="Y60" s="15">
        <v>0</v>
      </c>
      <c r="Z60" s="16">
        <v>0</v>
      </c>
      <c r="AA60" s="15">
        <v>0</v>
      </c>
      <c r="AB60" s="16">
        <v>0</v>
      </c>
      <c r="AC60" s="16">
        <f t="shared" si="16"/>
        <v>0</v>
      </c>
      <c r="AD60" s="15"/>
      <c r="AE60" s="15"/>
      <c r="AF60" s="15"/>
      <c r="AG60" s="15"/>
      <c r="AH60" s="15"/>
      <c r="AI60" s="16"/>
      <c r="AJ60" s="14">
        <f t="shared" si="17"/>
        <v>0</v>
      </c>
      <c r="AK60" s="14">
        <f t="shared" si="18"/>
        <v>0</v>
      </c>
      <c r="AL60" s="15"/>
      <c r="AM60" s="16"/>
      <c r="AN60" s="17"/>
      <c r="AO60" s="14"/>
      <c r="AP60" s="17"/>
      <c r="AQ60" s="14"/>
      <c r="AR60" s="17"/>
      <c r="AS60" s="15"/>
      <c r="AT60" s="14"/>
      <c r="AU60" s="17"/>
      <c r="AV60" s="17">
        <f t="shared" si="19"/>
        <v>0</v>
      </c>
      <c r="AW60" s="16"/>
      <c r="AX60" s="17"/>
      <c r="AY60" s="16"/>
      <c r="AZ60" s="13">
        <f t="shared" si="20"/>
        <v>7.25</v>
      </c>
      <c r="BA60" s="14">
        <f t="shared" si="21"/>
        <v>7.25</v>
      </c>
      <c r="BB60" s="14">
        <f t="shared" si="22"/>
        <v>7.25</v>
      </c>
      <c r="BC60" s="17">
        <v>7.25</v>
      </c>
      <c r="BD60" s="14">
        <v>0</v>
      </c>
      <c r="BE60" s="16"/>
      <c r="BF60" s="15">
        <f t="shared" si="23"/>
        <v>0</v>
      </c>
      <c r="BG60" s="15"/>
      <c r="BH60" s="15"/>
      <c r="BI60" s="16">
        <v>0</v>
      </c>
      <c r="BJ60" s="13">
        <v>0</v>
      </c>
      <c r="BK60" s="16">
        <v>0</v>
      </c>
      <c r="BL60" s="13">
        <v>0</v>
      </c>
      <c r="BM60" s="14">
        <v>0</v>
      </c>
      <c r="BN60" s="14">
        <v>0</v>
      </c>
      <c r="BO60" s="14">
        <v>0</v>
      </c>
      <c r="BP60" s="13">
        <v>0</v>
      </c>
    </row>
    <row r="61" spans="1:68">
      <c r="A61" s="33">
        <v>57</v>
      </c>
      <c r="B61" s="12" t="s">
        <v>277</v>
      </c>
      <c r="C61" s="12" t="s">
        <v>278</v>
      </c>
      <c r="D61" s="12" t="s">
        <v>279</v>
      </c>
      <c r="E61" s="12" t="s">
        <v>144</v>
      </c>
      <c r="F61" s="12" t="s">
        <v>135</v>
      </c>
      <c r="G61" s="12" t="s">
        <v>136</v>
      </c>
      <c r="H61" s="13">
        <f t="shared" si="12"/>
        <v>6.75</v>
      </c>
      <c r="I61" s="14">
        <f t="shared" si="13"/>
        <v>2</v>
      </c>
      <c r="J61" s="15">
        <f t="shared" si="14"/>
        <v>0</v>
      </c>
      <c r="K61" s="15"/>
      <c r="L61" s="15"/>
      <c r="M61" s="15"/>
      <c r="N61" s="15"/>
      <c r="O61" s="15"/>
      <c r="P61" s="15"/>
      <c r="Q61" s="15"/>
      <c r="R61" s="15"/>
      <c r="S61" s="15"/>
      <c r="T61" s="16">
        <f t="shared" si="15"/>
        <v>2</v>
      </c>
      <c r="U61" s="15">
        <v>0</v>
      </c>
      <c r="V61" s="15">
        <v>2</v>
      </c>
      <c r="W61" s="16">
        <v>0</v>
      </c>
      <c r="X61" s="16">
        <v>0</v>
      </c>
      <c r="Y61" s="15">
        <v>0</v>
      </c>
      <c r="Z61" s="16">
        <v>0</v>
      </c>
      <c r="AA61" s="15">
        <v>0</v>
      </c>
      <c r="AB61" s="16">
        <v>0</v>
      </c>
      <c r="AC61" s="16">
        <f t="shared" si="16"/>
        <v>0</v>
      </c>
      <c r="AD61" s="15"/>
      <c r="AE61" s="15"/>
      <c r="AF61" s="15"/>
      <c r="AG61" s="15"/>
      <c r="AH61" s="15"/>
      <c r="AI61" s="16"/>
      <c r="AJ61" s="14">
        <f t="shared" si="17"/>
        <v>0</v>
      </c>
      <c r="AK61" s="14">
        <f t="shared" si="18"/>
        <v>0</v>
      </c>
      <c r="AL61" s="15"/>
      <c r="AM61" s="16"/>
      <c r="AN61" s="17"/>
      <c r="AO61" s="14"/>
      <c r="AP61" s="17"/>
      <c r="AQ61" s="14"/>
      <c r="AR61" s="17"/>
      <c r="AS61" s="15"/>
      <c r="AT61" s="14"/>
      <c r="AU61" s="17"/>
      <c r="AV61" s="17">
        <f t="shared" si="19"/>
        <v>0</v>
      </c>
      <c r="AW61" s="16"/>
      <c r="AX61" s="17"/>
      <c r="AY61" s="16"/>
      <c r="AZ61" s="13">
        <f t="shared" si="20"/>
        <v>4.75</v>
      </c>
      <c r="BA61" s="14">
        <f t="shared" si="21"/>
        <v>4</v>
      </c>
      <c r="BB61" s="14">
        <f t="shared" si="22"/>
        <v>4</v>
      </c>
      <c r="BC61" s="17">
        <v>4</v>
      </c>
      <c r="BD61" s="14">
        <v>0</v>
      </c>
      <c r="BE61" s="16"/>
      <c r="BF61" s="15">
        <f t="shared" si="23"/>
        <v>0</v>
      </c>
      <c r="BG61" s="15"/>
      <c r="BH61" s="15"/>
      <c r="BI61" s="16">
        <v>0</v>
      </c>
      <c r="BJ61" s="13">
        <v>0.75</v>
      </c>
      <c r="BK61" s="16">
        <v>0</v>
      </c>
      <c r="BL61" s="13">
        <v>0</v>
      </c>
      <c r="BM61" s="14">
        <v>0</v>
      </c>
      <c r="BN61" s="14">
        <v>0</v>
      </c>
      <c r="BO61" s="14">
        <v>0</v>
      </c>
      <c r="BP61" s="13">
        <v>0.75</v>
      </c>
    </row>
  </sheetData>
  <sortState ref="A5:BP61">
    <sortCondition descending="1" ref="H5:H61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ΑΡΤΑΣ_Μοριοδότη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Grfa</cp:lastModifiedBy>
  <cp:lastPrinted>2023-02-21T12:36:38Z</cp:lastPrinted>
  <dcterms:created xsi:type="dcterms:W3CDTF">2023-02-21T12:29:18Z</dcterms:created>
  <dcterms:modified xsi:type="dcterms:W3CDTF">2023-02-21T12:37:07Z</dcterms:modified>
</cp:coreProperties>
</file>